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7.xml" ContentType="application/vnd.openxmlformats-officedocument.drawingml.chartshapes+xml"/>
  <Override PartName="/xl/charts/chart20.xml" ContentType="application/vnd.openxmlformats-officedocument.drawingml.chart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drawings/drawing29.xml" ContentType="application/vnd.openxmlformats-officedocument.drawingml.chartshapes+xml"/>
  <Override PartName="/xl/charts/chart22.xml" ContentType="application/vnd.openxmlformats-officedocument.drawingml.chart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drawings/drawing32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3.xml" ContentType="application/vnd.openxmlformats-officedocument.drawingml.chartshapes+xml"/>
  <Override PartName="/xl/charts/chart28.xml" ContentType="application/vnd.openxmlformats-officedocument.drawingml.chart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ml.chartshape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6.xml" ContentType="application/vnd.openxmlformats-officedocument.drawingml.chartshapes+xml"/>
  <Override PartName="/xl/charts/chart32.xml" ContentType="application/vnd.openxmlformats-officedocument.drawingml.chart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9.xml" ContentType="application/vnd.openxmlformats-officedocument.drawingml.chartshapes+xml"/>
  <Override PartName="/xl/charts/chart36.xml" ContentType="application/vnd.openxmlformats-officedocument.drawingml.chart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2.xml" ContentType="application/vnd.openxmlformats-officedocument.drawingml.chartshapes+xml"/>
  <Override PartName="/xl/charts/chart40.xml" ContentType="application/vnd.openxmlformats-officedocument.drawingml.chart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drawings/drawing44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8.xml" ContentType="application/vnd.openxmlformats-officedocument.drawingml.chartshapes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ml.chartshape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54.xml" ContentType="application/vnd.openxmlformats-officedocument.drawingml.chartshapes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D:\Documents\Prachi\Thilly\Summer_project\data_loader\mortality_orig_files\"/>
    </mc:Choice>
  </mc:AlternateContent>
  <xr:revisionPtr revIDLastSave="0" documentId="13_ncr:40009_{6D95C790-3849-4805-AFFA-BC74AA604D42}" xr6:coauthVersionLast="46" xr6:coauthVersionMax="46" xr10:uidLastSave="{00000000-0000-0000-0000-000000000000}"/>
  <bookViews>
    <workbookView visibility="hidden" xWindow="-120" yWindow="-120" windowWidth="29040" windowHeight="15990" firstSheet="8" activeTab="16"/>
    <workbookView visibility="hidden" xWindow="-120" yWindow="-120" windowWidth="29040" windowHeight="15990" firstSheet="6" activeTab="16"/>
    <workbookView visibility="hidden" xWindow="-120" yWindow="-120" windowWidth="29040" windowHeight="15990"/>
    <workbookView visibility="hidden" xWindow="-120" yWindow="-120" windowWidth="29040" windowHeight="15990" firstSheet="6" activeTab="16"/>
  </bookViews>
  <sheets>
    <sheet name="Raw Data (EAM)" sheetId="1" r:id="rId1"/>
    <sheet name="1 minus TOT (EAM)" sheetId="47" r:id="rId2"/>
    <sheet name="Raw Adj (EAM)" sheetId="48" r:id="rId3"/>
    <sheet name="Raw Data (EAF)" sheetId="2" r:id="rId4"/>
    <sheet name="1 minus TOT (EAF)" sheetId="49" r:id="rId5"/>
    <sheet name="Raw Adj (EAF)" sheetId="50" r:id="rId6"/>
    <sheet name="Raw Data (NEAM)" sheetId="3" r:id="rId7"/>
    <sheet name="1 minus TOT (NEAM)" sheetId="51" r:id="rId8"/>
    <sheet name="Raw Adj (NEAM)" sheetId="52" r:id="rId9"/>
    <sheet name="Raw Data (NEAF)" sheetId="4" r:id="rId10"/>
    <sheet name="1 minus TOT (NEAF)" sheetId="53" r:id="rId11"/>
    <sheet name="Raw Adj (NEAF)" sheetId="54" r:id="rId12"/>
    <sheet name="Population (EAM)" sheetId="5" r:id="rId13"/>
    <sheet name="Population (EAF)" sheetId="6" r:id="rId14"/>
    <sheet name="Population (NEAM)" sheetId="7" r:id="rId15"/>
    <sheet name="Population (NEAF)" sheetId="8" r:id="rId16"/>
    <sheet name="Mortality by birth year (EAM)" sheetId="9" r:id="rId17"/>
    <sheet name="Mortality by birth year (EAF)" sheetId="10" r:id="rId18"/>
    <sheet name="Mortality by birth year (NEAM)" sheetId="11" r:id="rId19"/>
    <sheet name="Mortality by birth year (NEAF)" sheetId="12" r:id="rId20"/>
    <sheet name="Decades (EA)" sheetId="13" r:id="rId21"/>
    <sheet name="Decades (NEA)" sheetId="14" r:id="rId22"/>
    <sheet name="Mortality Chart (EA)" sheetId="15" r:id="rId23"/>
    <sheet name="Mortality Chart (NEA)" sheetId="16" r:id="rId24"/>
    <sheet name="Early (EA)" sheetId="17" r:id="rId25"/>
    <sheet name="Early (NEA)" sheetId="18" r:id="rId26"/>
    <sheet name="Middle (EA)" sheetId="19" r:id="rId27"/>
    <sheet name="Middle (NEA)" sheetId="20" r:id="rId28"/>
    <sheet name="Late (EA)" sheetId="21" r:id="rId29"/>
    <sheet name="Late (NEA)" sheetId="22" r:id="rId30"/>
    <sheet name="0.5-3 (EA)" sheetId="23" r:id="rId31"/>
    <sheet name="0.5-3 (NEA)" sheetId="24" r:id="rId32"/>
    <sheet name="7.5-17.5 (EA)" sheetId="25" r:id="rId33"/>
    <sheet name="7.5-17.5 (NEA)" sheetId="26" r:id="rId34"/>
    <sheet name="22.5-42.5 (EA)" sheetId="27" r:id="rId35"/>
    <sheet name="22.5-42.5 (NEA)" sheetId="28" r:id="rId36"/>
    <sheet name="52.5-72.5 (EA)" sheetId="29" r:id="rId37"/>
    <sheet name="52.5-72.5 (NEA)" sheetId="30" r:id="rId38"/>
    <sheet name="82.5-102.5 (EA)" sheetId="31" r:id="rId39"/>
    <sheet name="82.5-102.5 (NEA)" sheetId="32" r:id="rId40"/>
    <sheet name="Sheet3" sheetId="33" state="hidden" r:id="rId41"/>
    <sheet name="Sheet4" sheetId="34" state="hidden" r:id="rId42"/>
    <sheet name="Sheet5" sheetId="35" state="hidden" r:id="rId43"/>
    <sheet name="Sheet6" sheetId="36" state="hidden" r:id="rId44"/>
    <sheet name="Sheet7" sheetId="37" state="hidden" r:id="rId45"/>
    <sheet name="Sheet8" sheetId="38" state="hidden" r:id="rId46"/>
    <sheet name="Sheet9" sheetId="39" state="hidden" r:id="rId47"/>
    <sheet name="Sheet10" sheetId="40" state="hidden" r:id="rId48"/>
    <sheet name="Sheet11" sheetId="41" state="hidden" r:id="rId49"/>
    <sheet name="Sheet12" sheetId="42" state="hidden" r:id="rId50"/>
    <sheet name="Sheet13" sheetId="43" state="hidden" r:id="rId51"/>
    <sheet name="Sheet14" sheetId="44" state="hidden" r:id="rId52"/>
    <sheet name="Sheet15" sheetId="45" state="hidden" r:id="rId53"/>
    <sheet name="Sheet16" sheetId="46" state="hidden" r:id="rId5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4" l="1"/>
  <c r="D53" i="13"/>
  <c r="C53" i="13"/>
  <c r="B53" i="13"/>
  <c r="E52" i="13"/>
  <c r="D52" i="13"/>
  <c r="C52" i="13"/>
  <c r="E51" i="13"/>
  <c r="D51" i="13"/>
  <c r="C51" i="13"/>
  <c r="F50" i="13"/>
  <c r="E50" i="13"/>
  <c r="D50" i="13"/>
  <c r="F49" i="13"/>
  <c r="E49" i="13"/>
  <c r="D49" i="13"/>
  <c r="G48" i="13"/>
  <c r="F48" i="13"/>
  <c r="E48" i="13"/>
  <c r="G47" i="13"/>
  <c r="F47" i="13"/>
  <c r="E47" i="13"/>
  <c r="H46" i="13"/>
  <c r="G46" i="13"/>
  <c r="F46" i="13"/>
  <c r="H45" i="13"/>
  <c r="G45" i="13"/>
  <c r="F45" i="13"/>
  <c r="I44" i="13"/>
  <c r="H44" i="13"/>
  <c r="G44" i="13"/>
  <c r="I43" i="13"/>
  <c r="H43" i="13"/>
  <c r="G43" i="13"/>
  <c r="J42" i="13"/>
  <c r="I42" i="13"/>
  <c r="H42" i="13"/>
  <c r="J41" i="13"/>
  <c r="I41" i="13"/>
  <c r="H41" i="13"/>
  <c r="K40" i="13"/>
  <c r="J40" i="13"/>
  <c r="I40" i="13"/>
  <c r="K39" i="13"/>
  <c r="J39" i="13"/>
  <c r="I39" i="13"/>
  <c r="L38" i="13"/>
  <c r="K38" i="13"/>
  <c r="J38" i="13"/>
  <c r="L37" i="13"/>
  <c r="K37" i="13"/>
  <c r="J37" i="13"/>
  <c r="M36" i="13"/>
  <c r="L36" i="13"/>
  <c r="K36" i="13"/>
  <c r="M35" i="13"/>
  <c r="L35" i="13"/>
  <c r="K35" i="13"/>
  <c r="N34" i="13"/>
  <c r="M34" i="13"/>
  <c r="L34" i="13"/>
  <c r="G28" i="13"/>
  <c r="CH12" i="12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L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AX21" i="10"/>
  <c r="AW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BM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BX15" i="10"/>
  <c r="BW15" i="10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G15" i="10"/>
  <c r="BF15" i="10"/>
  <c r="BE15" i="10"/>
  <c r="BD15" i="10"/>
  <c r="BC15" i="10"/>
  <c r="BB15" i="10"/>
  <c r="BA15" i="10"/>
  <c r="AZ15" i="10"/>
  <c r="AY15" i="10"/>
  <c r="AX15" i="10"/>
  <c r="AW15" i="10"/>
  <c r="AV15" i="10"/>
  <c r="AU15" i="10"/>
  <c r="AT15" i="10"/>
  <c r="AS15" i="10"/>
  <c r="AR15" i="10"/>
  <c r="AQ15" i="10"/>
  <c r="AP15" i="10"/>
  <c r="BX14" i="10"/>
  <c r="BW14" i="10"/>
  <c r="BV14" i="10"/>
  <c r="BU14" i="10"/>
  <c r="BT14" i="10"/>
  <c r="BS14" i="10"/>
  <c r="BR14" i="10"/>
  <c r="BQ14" i="10"/>
  <c r="BP14" i="10"/>
  <c r="BO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X14" i="10"/>
  <c r="AW14" i="10"/>
  <c r="AV14" i="10"/>
  <c r="AU14" i="10"/>
  <c r="CC13" i="10"/>
  <c r="CB13" i="10"/>
  <c r="CA13" i="10"/>
  <c r="BZ13" i="10"/>
  <c r="BY13" i="10"/>
  <c r="BX13" i="10"/>
  <c r="BW13" i="10"/>
  <c r="BV13" i="10"/>
  <c r="BU13" i="10"/>
  <c r="BT13" i="10"/>
  <c r="BS13" i="10"/>
  <c r="BR13" i="10"/>
  <c r="BQ13" i="10"/>
  <c r="BP13" i="10"/>
  <c r="BO13" i="10"/>
  <c r="BN13" i="10"/>
  <c r="BM13" i="10"/>
  <c r="BL13" i="10"/>
  <c r="BK13" i="10"/>
  <c r="BJ13" i="10"/>
  <c r="BI13" i="10"/>
  <c r="BH13" i="10"/>
  <c r="BG13" i="10"/>
  <c r="BF13" i="10"/>
  <c r="BE13" i="10"/>
  <c r="BD13" i="10"/>
  <c r="BC13" i="10"/>
  <c r="BB13" i="10"/>
  <c r="BA13" i="10"/>
  <c r="AZ13" i="10"/>
  <c r="CH12" i="10"/>
  <c r="CG12" i="10"/>
  <c r="CF12" i="10"/>
  <c r="CE12" i="10"/>
  <c r="CD12" i="10"/>
  <c r="CC12" i="10"/>
  <c r="CB12" i="10"/>
  <c r="CA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N12" i="10"/>
  <c r="BM12" i="10"/>
  <c r="BL12" i="10"/>
  <c r="BK12" i="10"/>
  <c r="BJ12" i="10"/>
  <c r="BI12" i="10"/>
  <c r="BH12" i="10"/>
  <c r="BG12" i="10"/>
  <c r="BF12" i="10"/>
  <c r="BE12" i="10"/>
  <c r="CQ11" i="10"/>
  <c r="CP11" i="10"/>
  <c r="CM11" i="10"/>
  <c r="CL11" i="10"/>
  <c r="CK11" i="10"/>
  <c r="CJ11" i="10"/>
  <c r="CI11" i="10"/>
  <c r="CH11" i="10"/>
  <c r="CG11" i="10"/>
  <c r="CF11" i="10"/>
  <c r="CE11" i="10"/>
  <c r="CD11" i="10"/>
  <c r="CC11" i="10"/>
  <c r="CB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DI8" i="10"/>
  <c r="DB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CO8" i="10"/>
  <c r="CN8" i="10"/>
  <c r="CM8" i="10"/>
  <c r="CL8" i="10"/>
  <c r="CK8" i="10"/>
  <c r="CJ8" i="10"/>
  <c r="CI8" i="10"/>
  <c r="CH8" i="10"/>
  <c r="CG8" i="10"/>
  <c r="CF8" i="10"/>
  <c r="CE8" i="10"/>
  <c r="CD8" i="10"/>
  <c r="CC8" i="10"/>
  <c r="CB8" i="10"/>
  <c r="CA8" i="10"/>
  <c r="BZ8" i="10"/>
  <c r="BY8" i="10"/>
  <c r="DG7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DP6" i="10"/>
  <c r="DO6" i="10"/>
  <c r="DL6" i="10"/>
  <c r="DK6" i="10"/>
  <c r="DJ6" i="10"/>
  <c r="DI6" i="10"/>
  <c r="DH6" i="10"/>
  <c r="DG6" i="10"/>
  <c r="DF6" i="10"/>
  <c r="DE6" i="10"/>
  <c r="DD6" i="10"/>
  <c r="DC6" i="10"/>
  <c r="DB6" i="10"/>
  <c r="DA6" i="10"/>
  <c r="CZ6" i="10"/>
  <c r="CY6" i="10"/>
  <c r="CX6" i="10"/>
  <c r="CW6" i="10"/>
  <c r="CV6" i="10"/>
  <c r="CU6" i="10"/>
  <c r="CT6" i="10"/>
  <c r="CS6" i="10"/>
  <c r="CR6" i="10"/>
  <c r="CQ6" i="10"/>
  <c r="CP6" i="10"/>
  <c r="CO6" i="10"/>
  <c r="CN6" i="10"/>
  <c r="CM6" i="10"/>
  <c r="CL6" i="10"/>
  <c r="CK6" i="10"/>
  <c r="CJ6" i="10"/>
  <c r="CI6" i="10"/>
  <c r="DQ5" i="10"/>
  <c r="DP5" i="10"/>
  <c r="DO5" i="10"/>
  <c r="DN5" i="10"/>
  <c r="DM5" i="10"/>
  <c r="DL5" i="10"/>
  <c r="DK5" i="10"/>
  <c r="DJ5" i="10"/>
  <c r="DI5" i="10"/>
  <c r="DH5" i="10"/>
  <c r="DG5" i="10"/>
  <c r="DF5" i="10"/>
  <c r="DE5" i="10"/>
  <c r="DD5" i="10"/>
  <c r="DC5" i="10"/>
  <c r="DB5" i="10"/>
  <c r="DA5" i="10"/>
  <c r="CZ5" i="10"/>
  <c r="CY5" i="10"/>
  <c r="CX5" i="10"/>
  <c r="CW5" i="10"/>
  <c r="CV5" i="10"/>
  <c r="CU5" i="10"/>
  <c r="CT5" i="10"/>
  <c r="CS5" i="10"/>
  <c r="CR5" i="10"/>
  <c r="CQ5" i="10"/>
  <c r="CP5" i="10"/>
  <c r="CO5" i="10"/>
  <c r="CN5" i="10"/>
  <c r="DW4" i="10"/>
  <c r="DV4" i="10"/>
  <c r="DU4" i="10"/>
  <c r="DT4" i="10"/>
  <c r="DS4" i="10"/>
  <c r="DR4" i="10"/>
  <c r="DQ4" i="10"/>
  <c r="DP4" i="10"/>
  <c r="DO4" i="10"/>
  <c r="DN4" i="10"/>
  <c r="DM4" i="10"/>
  <c r="DL4" i="10"/>
  <c r="DK4" i="10"/>
  <c r="DJ4" i="10"/>
  <c r="DI4" i="10"/>
  <c r="DH4" i="10"/>
  <c r="DG4" i="10"/>
  <c r="DF4" i="10"/>
  <c r="DE4" i="10"/>
  <c r="DD4" i="10"/>
  <c r="DC4" i="10"/>
  <c r="DB4" i="10"/>
  <c r="DA4" i="10"/>
  <c r="CZ4" i="10"/>
  <c r="CY4" i="10"/>
  <c r="CX4" i="10"/>
  <c r="CW4" i="10"/>
  <c r="CV4" i="10"/>
  <c r="CU4" i="10"/>
  <c r="CT4" i="10"/>
  <c r="CS4" i="10"/>
  <c r="EH3" i="10"/>
  <c r="EG3" i="10"/>
  <c r="DQ3" i="10"/>
  <c r="AO22" i="9"/>
  <c r="AN22" i="9"/>
  <c r="G22" i="9"/>
  <c r="AX21" i="9"/>
  <c r="BB19" i="9"/>
  <c r="BA19" i="9"/>
  <c r="BL18" i="9"/>
  <c r="BK18" i="9"/>
  <c r="AU18" i="9"/>
  <c r="BW15" i="9"/>
  <c r="CF13" i="9"/>
  <c r="CE13" i="9"/>
  <c r="CQ12" i="9"/>
  <c r="CN11" i="9"/>
  <c r="CZ10" i="9"/>
  <c r="CY10" i="9"/>
  <c r="DH8" i="9"/>
  <c r="DG8" i="9"/>
  <c r="CR8" i="9"/>
  <c r="DP6" i="9"/>
  <c r="DO6" i="9"/>
  <c r="CV5" i="9"/>
  <c r="DX4" i="9"/>
  <c r="DW4" i="9"/>
  <c r="EI3" i="9"/>
  <c r="EH3" i="9"/>
  <c r="B49" i="8"/>
  <c r="B48" i="8"/>
  <c r="B47" i="8"/>
  <c r="B46" i="8"/>
  <c r="B45" i="8"/>
  <c r="B44" i="8"/>
  <c r="B43" i="8"/>
  <c r="B42" i="8"/>
  <c r="B41" i="8"/>
  <c r="B49" i="7"/>
  <c r="B48" i="7"/>
  <c r="B47" i="7"/>
  <c r="B46" i="7"/>
  <c r="B45" i="7"/>
  <c r="B44" i="7"/>
  <c r="B43" i="7"/>
  <c r="B42" i="7"/>
  <c r="B41" i="7"/>
  <c r="B49" i="6"/>
  <c r="B48" i="6"/>
  <c r="B47" i="6"/>
  <c r="B46" i="6"/>
  <c r="B45" i="6"/>
  <c r="B44" i="6"/>
  <c r="B43" i="6"/>
  <c r="B42" i="6"/>
  <c r="B41" i="6"/>
  <c r="B49" i="5"/>
  <c r="B48" i="5"/>
  <c r="B47" i="5"/>
  <c r="B46" i="5"/>
  <c r="B45" i="5"/>
  <c r="B44" i="5"/>
  <c r="B43" i="5"/>
  <c r="B42" i="5"/>
  <c r="B41" i="5"/>
  <c r="AB50" i="54"/>
  <c r="AN23" i="12" s="1"/>
  <c r="AA50" i="54"/>
  <c r="AS22" i="12" s="1"/>
  <c r="Z50" i="54"/>
  <c r="AX21" i="12" s="1"/>
  <c r="Y50" i="54"/>
  <c r="BC20" i="12" s="1"/>
  <c r="X50" i="54"/>
  <c r="BH19" i="12" s="1"/>
  <c r="W50" i="54"/>
  <c r="BM18" i="12" s="1"/>
  <c r="V50" i="54"/>
  <c r="BR17" i="12" s="1"/>
  <c r="U50" i="54"/>
  <c r="BW16" i="12" s="1"/>
  <c r="T50" i="54"/>
  <c r="CB15" i="12" s="1"/>
  <c r="S50" i="54"/>
  <c r="CG14" i="12" s="1"/>
  <c r="R50" i="54"/>
  <c r="CL13" i="12" s="1"/>
  <c r="Q50" i="54"/>
  <c r="CQ12" i="12" s="1"/>
  <c r="P50" i="54"/>
  <c r="CV11" i="12" s="1"/>
  <c r="O50" i="54"/>
  <c r="DA10" i="12" s="1"/>
  <c r="N50" i="54"/>
  <c r="DF9" i="12" s="1"/>
  <c r="M50" i="54"/>
  <c r="DK8" i="12" s="1"/>
  <c r="L50" i="54"/>
  <c r="DP7" i="12" s="1"/>
  <c r="K50" i="54"/>
  <c r="DU6" i="12" s="1"/>
  <c r="J50" i="54"/>
  <c r="DZ5" i="12" s="1"/>
  <c r="I50" i="54"/>
  <c r="EE4" i="12" s="1"/>
  <c r="AB49" i="54"/>
  <c r="AM23" i="12" s="1"/>
  <c r="AA49" i="54"/>
  <c r="AR22" i="12" s="1"/>
  <c r="Z49" i="54"/>
  <c r="AW21" i="12" s="1"/>
  <c r="Y49" i="54"/>
  <c r="BB20" i="12" s="1"/>
  <c r="X49" i="54"/>
  <c r="BG19" i="12" s="1"/>
  <c r="W49" i="54"/>
  <c r="BL18" i="12" s="1"/>
  <c r="V49" i="54"/>
  <c r="BQ17" i="12" s="1"/>
  <c r="U49" i="54"/>
  <c r="BV16" i="12" s="1"/>
  <c r="T49" i="54"/>
  <c r="CA15" i="12" s="1"/>
  <c r="S49" i="54"/>
  <c r="CF14" i="12" s="1"/>
  <c r="R49" i="54"/>
  <c r="CK13" i="12" s="1"/>
  <c r="Q49" i="54"/>
  <c r="CP12" i="12" s="1"/>
  <c r="P49" i="54"/>
  <c r="CU11" i="12" s="1"/>
  <c r="O49" i="54"/>
  <c r="CZ10" i="12" s="1"/>
  <c r="N49" i="54"/>
  <c r="DE9" i="12" s="1"/>
  <c r="M49" i="54"/>
  <c r="DJ8" i="12" s="1"/>
  <c r="L49" i="54"/>
  <c r="DO7" i="12" s="1"/>
  <c r="K49" i="54"/>
  <c r="DT6" i="12" s="1"/>
  <c r="J49" i="54"/>
  <c r="DY5" i="12" s="1"/>
  <c r="I49" i="54"/>
  <c r="ED4" i="12" s="1"/>
  <c r="AB48" i="54"/>
  <c r="AL23" i="12" s="1"/>
  <c r="AA48" i="54"/>
  <c r="AQ22" i="12" s="1"/>
  <c r="Z48" i="54"/>
  <c r="AV21" i="12" s="1"/>
  <c r="Y48" i="54"/>
  <c r="BA20" i="12" s="1"/>
  <c r="X48" i="54"/>
  <c r="BF19" i="12" s="1"/>
  <c r="W48" i="54"/>
  <c r="BK18" i="12" s="1"/>
  <c r="V48" i="54"/>
  <c r="BP17" i="12" s="1"/>
  <c r="U48" i="54"/>
  <c r="BU16" i="12" s="1"/>
  <c r="T48" i="54"/>
  <c r="BZ15" i="12" s="1"/>
  <c r="S48" i="54"/>
  <c r="CE14" i="12" s="1"/>
  <c r="R48" i="54"/>
  <c r="CJ13" i="12" s="1"/>
  <c r="Q48" i="54"/>
  <c r="CO12" i="12" s="1"/>
  <c r="P48" i="54"/>
  <c r="CT11" i="12" s="1"/>
  <c r="O48" i="54"/>
  <c r="CY10" i="12" s="1"/>
  <c r="N48" i="54"/>
  <c r="DD9" i="12" s="1"/>
  <c r="M48" i="54"/>
  <c r="DI8" i="12" s="1"/>
  <c r="L48" i="54"/>
  <c r="DN7" i="12" s="1"/>
  <c r="K48" i="54"/>
  <c r="DS6" i="12" s="1"/>
  <c r="J48" i="54"/>
  <c r="DX5" i="12" s="1"/>
  <c r="I48" i="54"/>
  <c r="EC4" i="12" s="1"/>
  <c r="AB47" i="54"/>
  <c r="AK23" i="12" s="1"/>
  <c r="AA47" i="54"/>
  <c r="AP22" i="12" s="1"/>
  <c r="Z47" i="54"/>
  <c r="AU21" i="12" s="1"/>
  <c r="Y47" i="54"/>
  <c r="AZ20" i="12" s="1"/>
  <c r="X47" i="54"/>
  <c r="BE19" i="12" s="1"/>
  <c r="W47" i="54"/>
  <c r="BJ18" i="12" s="1"/>
  <c r="V47" i="54"/>
  <c r="BO17" i="12" s="1"/>
  <c r="U47" i="54"/>
  <c r="BT16" i="12" s="1"/>
  <c r="T47" i="54"/>
  <c r="BY15" i="12" s="1"/>
  <c r="S47" i="54"/>
  <c r="CD14" i="12" s="1"/>
  <c r="R47" i="54"/>
  <c r="CI13" i="12" s="1"/>
  <c r="Q47" i="54"/>
  <c r="CN12" i="12" s="1"/>
  <c r="P47" i="54"/>
  <c r="CS11" i="12" s="1"/>
  <c r="O47" i="54"/>
  <c r="CX10" i="12" s="1"/>
  <c r="N47" i="54"/>
  <c r="DC9" i="12" s="1"/>
  <c r="M47" i="54"/>
  <c r="DH8" i="12" s="1"/>
  <c r="L47" i="54"/>
  <c r="DM7" i="12" s="1"/>
  <c r="K47" i="54"/>
  <c r="DR6" i="12" s="1"/>
  <c r="J47" i="54"/>
  <c r="DW5" i="12" s="1"/>
  <c r="I47" i="54"/>
  <c r="EB4" i="12" s="1"/>
  <c r="AB46" i="54"/>
  <c r="AA46" i="54"/>
  <c r="AO22" i="12" s="1"/>
  <c r="Z46" i="54"/>
  <c r="Y46" i="54"/>
  <c r="AY20" i="12" s="1"/>
  <c r="X46" i="54"/>
  <c r="W46" i="54"/>
  <c r="BI18" i="12" s="1"/>
  <c r="V46" i="54"/>
  <c r="U46" i="54"/>
  <c r="BS16" i="12" s="1"/>
  <c r="T46" i="54"/>
  <c r="S46" i="54"/>
  <c r="CC14" i="12" s="1"/>
  <c r="R46" i="54"/>
  <c r="Q46" i="54"/>
  <c r="CM12" i="12" s="1"/>
  <c r="P46" i="54"/>
  <c r="O46" i="54"/>
  <c r="CW10" i="12" s="1"/>
  <c r="N46" i="54"/>
  <c r="M46" i="54"/>
  <c r="DG8" i="12" s="1"/>
  <c r="L46" i="54"/>
  <c r="K46" i="54"/>
  <c r="DQ6" i="12" s="1"/>
  <c r="J46" i="54"/>
  <c r="I46" i="54"/>
  <c r="EA4" i="12" s="1"/>
  <c r="AB45" i="54"/>
  <c r="AI23" i="12" s="1"/>
  <c r="AA45" i="54"/>
  <c r="AN22" i="12" s="1"/>
  <c r="Z45" i="54"/>
  <c r="AS21" i="12" s="1"/>
  <c r="Y45" i="54"/>
  <c r="AX20" i="12" s="1"/>
  <c r="X45" i="54"/>
  <c r="BC19" i="12" s="1"/>
  <c r="W45" i="54"/>
  <c r="BH18" i="12" s="1"/>
  <c r="V45" i="54"/>
  <c r="BM17" i="12" s="1"/>
  <c r="U45" i="54"/>
  <c r="BR16" i="12" s="1"/>
  <c r="T45" i="54"/>
  <c r="BW15" i="12" s="1"/>
  <c r="S45" i="54"/>
  <c r="CB14" i="12" s="1"/>
  <c r="R45" i="54"/>
  <c r="CG13" i="12" s="1"/>
  <c r="Q45" i="54"/>
  <c r="CL12" i="12" s="1"/>
  <c r="P45" i="54"/>
  <c r="CQ11" i="12" s="1"/>
  <c r="O45" i="54"/>
  <c r="CV10" i="12" s="1"/>
  <c r="N45" i="54"/>
  <c r="DA9" i="12" s="1"/>
  <c r="M45" i="54"/>
  <c r="DF8" i="12" s="1"/>
  <c r="L45" i="54"/>
  <c r="DK7" i="12" s="1"/>
  <c r="K45" i="54"/>
  <c r="DP6" i="12" s="1"/>
  <c r="J45" i="54"/>
  <c r="DU5" i="12" s="1"/>
  <c r="I45" i="54"/>
  <c r="DZ4" i="12" s="1"/>
  <c r="AB44" i="54"/>
  <c r="AH23" i="12" s="1"/>
  <c r="AA44" i="54"/>
  <c r="AM22" i="12" s="1"/>
  <c r="Z44" i="54"/>
  <c r="AR21" i="12" s="1"/>
  <c r="Y44" i="54"/>
  <c r="AW20" i="12" s="1"/>
  <c r="X44" i="54"/>
  <c r="BB19" i="12" s="1"/>
  <c r="W44" i="54"/>
  <c r="BG18" i="12" s="1"/>
  <c r="V44" i="54"/>
  <c r="BL17" i="12" s="1"/>
  <c r="U44" i="54"/>
  <c r="BQ16" i="12" s="1"/>
  <c r="T44" i="54"/>
  <c r="BV15" i="12" s="1"/>
  <c r="S44" i="54"/>
  <c r="CA14" i="12" s="1"/>
  <c r="R44" i="54"/>
  <c r="CF13" i="12" s="1"/>
  <c r="Q44" i="54"/>
  <c r="CK12" i="12" s="1"/>
  <c r="P44" i="54"/>
  <c r="CP11" i="12" s="1"/>
  <c r="O44" i="54"/>
  <c r="CU10" i="12" s="1"/>
  <c r="N44" i="54"/>
  <c r="CZ9" i="12" s="1"/>
  <c r="M44" i="54"/>
  <c r="DE8" i="12" s="1"/>
  <c r="L44" i="54"/>
  <c r="DJ7" i="12" s="1"/>
  <c r="K44" i="54"/>
  <c r="DO6" i="12" s="1"/>
  <c r="J44" i="54"/>
  <c r="DT5" i="12" s="1"/>
  <c r="I44" i="54"/>
  <c r="DY4" i="12" s="1"/>
  <c r="AB43" i="54"/>
  <c r="AG23" i="12" s="1"/>
  <c r="AA43" i="54"/>
  <c r="AL22" i="12" s="1"/>
  <c r="Z43" i="54"/>
  <c r="AQ21" i="12" s="1"/>
  <c r="Y43" i="54"/>
  <c r="AV20" i="12" s="1"/>
  <c r="X43" i="54"/>
  <c r="BA19" i="12" s="1"/>
  <c r="W43" i="54"/>
  <c r="BF18" i="12" s="1"/>
  <c r="V43" i="54"/>
  <c r="BK17" i="12" s="1"/>
  <c r="U43" i="54"/>
  <c r="BP16" i="12" s="1"/>
  <c r="T43" i="54"/>
  <c r="BU15" i="12" s="1"/>
  <c r="S43" i="54"/>
  <c r="BZ14" i="12" s="1"/>
  <c r="R43" i="54"/>
  <c r="CE13" i="12" s="1"/>
  <c r="Q43" i="54"/>
  <c r="CJ12" i="12" s="1"/>
  <c r="P43" i="54"/>
  <c r="CO11" i="12" s="1"/>
  <c r="O43" i="54"/>
  <c r="CT10" i="12" s="1"/>
  <c r="N43" i="54"/>
  <c r="CY9" i="12" s="1"/>
  <c r="M43" i="54"/>
  <c r="DD8" i="12" s="1"/>
  <c r="L43" i="54"/>
  <c r="DI7" i="12" s="1"/>
  <c r="K43" i="54"/>
  <c r="DN6" i="12" s="1"/>
  <c r="J43" i="54"/>
  <c r="DS5" i="12" s="1"/>
  <c r="I43" i="54"/>
  <c r="DX4" i="12" s="1"/>
  <c r="AB42" i="54"/>
  <c r="AF23" i="12" s="1"/>
  <c r="AA42" i="54"/>
  <c r="AK22" i="12" s="1"/>
  <c r="Z42" i="54"/>
  <c r="AP21" i="12" s="1"/>
  <c r="Y42" i="54"/>
  <c r="AU20" i="12" s="1"/>
  <c r="X42" i="54"/>
  <c r="AZ19" i="12" s="1"/>
  <c r="W42" i="54"/>
  <c r="BE18" i="12" s="1"/>
  <c r="V42" i="54"/>
  <c r="BJ17" i="12" s="1"/>
  <c r="U42" i="54"/>
  <c r="BO16" i="12" s="1"/>
  <c r="T42" i="54"/>
  <c r="BT15" i="12" s="1"/>
  <c r="S42" i="54"/>
  <c r="BY14" i="12" s="1"/>
  <c r="R42" i="54"/>
  <c r="CD13" i="12" s="1"/>
  <c r="Q42" i="54"/>
  <c r="CI12" i="12" s="1"/>
  <c r="P42" i="54"/>
  <c r="CN11" i="12" s="1"/>
  <c r="O42" i="54"/>
  <c r="CS10" i="12" s="1"/>
  <c r="N42" i="54"/>
  <c r="CX9" i="12" s="1"/>
  <c r="M42" i="54"/>
  <c r="DC8" i="12" s="1"/>
  <c r="L42" i="54"/>
  <c r="DH7" i="12" s="1"/>
  <c r="K42" i="54"/>
  <c r="DM6" i="12" s="1"/>
  <c r="J42" i="54"/>
  <c r="DR5" i="12" s="1"/>
  <c r="I42" i="54"/>
  <c r="DW4" i="12" s="1"/>
  <c r="H51" i="54"/>
  <c r="H46" i="54"/>
  <c r="H43" i="54"/>
  <c r="G50" i="54"/>
  <c r="F50" i="54"/>
  <c r="E50" i="54"/>
  <c r="D50" i="54"/>
  <c r="H50" i="54" s="1"/>
  <c r="B50" i="54" s="1"/>
  <c r="C50" i="54"/>
  <c r="G49" i="54"/>
  <c r="F49" i="54"/>
  <c r="E49" i="54"/>
  <c r="D49" i="54"/>
  <c r="H49" i="54" s="1"/>
  <c r="B49" i="54" s="1"/>
  <c r="C49" i="54"/>
  <c r="G48" i="54"/>
  <c r="F48" i="54"/>
  <c r="E48" i="54"/>
  <c r="D48" i="54"/>
  <c r="C48" i="54"/>
  <c r="G47" i="54"/>
  <c r="F47" i="54"/>
  <c r="E47" i="54"/>
  <c r="D47" i="54"/>
  <c r="C47" i="54"/>
  <c r="G46" i="54"/>
  <c r="F46" i="54"/>
  <c r="E46" i="54"/>
  <c r="D46" i="54"/>
  <c r="C46" i="54"/>
  <c r="G45" i="54"/>
  <c r="F45" i="54"/>
  <c r="E45" i="54"/>
  <c r="D45" i="54"/>
  <c r="C45" i="54"/>
  <c r="G44" i="54"/>
  <c r="F44" i="54"/>
  <c r="E44" i="54"/>
  <c r="D44" i="54"/>
  <c r="C44" i="54"/>
  <c r="G43" i="54"/>
  <c r="F43" i="54"/>
  <c r="E43" i="54"/>
  <c r="D43" i="54"/>
  <c r="C43" i="54"/>
  <c r="G42" i="54"/>
  <c r="F42" i="54"/>
  <c r="E42" i="54"/>
  <c r="D42" i="54"/>
  <c r="C42" i="54"/>
  <c r="H42" i="54" s="1"/>
  <c r="AB50" i="52"/>
  <c r="AN23" i="11" s="1"/>
  <c r="AA50" i="52"/>
  <c r="AS22" i="11" s="1"/>
  <c r="Z50" i="52"/>
  <c r="AX21" i="11" s="1"/>
  <c r="Y50" i="52"/>
  <c r="BC20" i="11" s="1"/>
  <c r="X50" i="52"/>
  <c r="BH19" i="11" s="1"/>
  <c r="W50" i="52"/>
  <c r="BM18" i="11" s="1"/>
  <c r="V50" i="52"/>
  <c r="BR17" i="11" s="1"/>
  <c r="U50" i="52"/>
  <c r="BW16" i="11" s="1"/>
  <c r="T50" i="52"/>
  <c r="CB15" i="11" s="1"/>
  <c r="S50" i="52"/>
  <c r="CG14" i="11" s="1"/>
  <c r="R50" i="52"/>
  <c r="CL13" i="11" s="1"/>
  <c r="Q50" i="52"/>
  <c r="CQ12" i="11" s="1"/>
  <c r="P50" i="52"/>
  <c r="CV11" i="11" s="1"/>
  <c r="O50" i="52"/>
  <c r="DA10" i="11" s="1"/>
  <c r="N50" i="52"/>
  <c r="DF9" i="11" s="1"/>
  <c r="M50" i="52"/>
  <c r="DK8" i="11" s="1"/>
  <c r="L50" i="52"/>
  <c r="DP7" i="11" s="1"/>
  <c r="K50" i="52"/>
  <c r="DU6" i="11" s="1"/>
  <c r="J50" i="52"/>
  <c r="DZ5" i="11" s="1"/>
  <c r="I50" i="52"/>
  <c r="EE4" i="11" s="1"/>
  <c r="AB49" i="52"/>
  <c r="AM23" i="11" s="1"/>
  <c r="AA49" i="52"/>
  <c r="AR22" i="11" s="1"/>
  <c r="Z49" i="52"/>
  <c r="AW21" i="11" s="1"/>
  <c r="Y49" i="52"/>
  <c r="BB20" i="11" s="1"/>
  <c r="X49" i="52"/>
  <c r="BG19" i="11" s="1"/>
  <c r="W49" i="52"/>
  <c r="BL18" i="11" s="1"/>
  <c r="V49" i="52"/>
  <c r="BQ17" i="11" s="1"/>
  <c r="U49" i="52"/>
  <c r="BV16" i="11" s="1"/>
  <c r="T49" i="52"/>
  <c r="CA15" i="11" s="1"/>
  <c r="S49" i="52"/>
  <c r="CF14" i="11" s="1"/>
  <c r="R49" i="52"/>
  <c r="CK13" i="11" s="1"/>
  <c r="Q49" i="52"/>
  <c r="CP12" i="11" s="1"/>
  <c r="P49" i="52"/>
  <c r="CU11" i="11" s="1"/>
  <c r="O49" i="52"/>
  <c r="CZ10" i="11" s="1"/>
  <c r="N49" i="52"/>
  <c r="DE9" i="11" s="1"/>
  <c r="M49" i="52"/>
  <c r="DJ8" i="11" s="1"/>
  <c r="L49" i="52"/>
  <c r="DO7" i="11" s="1"/>
  <c r="K49" i="52"/>
  <c r="DT6" i="11" s="1"/>
  <c r="J49" i="52"/>
  <c r="DY5" i="11" s="1"/>
  <c r="I49" i="52"/>
  <c r="ED4" i="11" s="1"/>
  <c r="AB48" i="52"/>
  <c r="AL23" i="11" s="1"/>
  <c r="AA48" i="52"/>
  <c r="AQ22" i="11" s="1"/>
  <c r="Z48" i="52"/>
  <c r="AV21" i="11" s="1"/>
  <c r="Y48" i="52"/>
  <c r="BA20" i="11" s="1"/>
  <c r="X48" i="52"/>
  <c r="BF19" i="11" s="1"/>
  <c r="W48" i="52"/>
  <c r="BK18" i="11" s="1"/>
  <c r="V48" i="52"/>
  <c r="BP17" i="11" s="1"/>
  <c r="U48" i="52"/>
  <c r="BU16" i="11" s="1"/>
  <c r="T48" i="52"/>
  <c r="BZ15" i="11" s="1"/>
  <c r="S48" i="52"/>
  <c r="CE14" i="11" s="1"/>
  <c r="R48" i="52"/>
  <c r="CJ13" i="11" s="1"/>
  <c r="Q48" i="52"/>
  <c r="CO12" i="11" s="1"/>
  <c r="P48" i="52"/>
  <c r="CT11" i="11" s="1"/>
  <c r="O48" i="52"/>
  <c r="CY10" i="11" s="1"/>
  <c r="N48" i="52"/>
  <c r="DD9" i="11" s="1"/>
  <c r="M48" i="52"/>
  <c r="DI8" i="11" s="1"/>
  <c r="L48" i="52"/>
  <c r="DN7" i="11" s="1"/>
  <c r="K48" i="52"/>
  <c r="DS6" i="11" s="1"/>
  <c r="J48" i="52"/>
  <c r="DX5" i="11" s="1"/>
  <c r="I48" i="52"/>
  <c r="EC4" i="11" s="1"/>
  <c r="AB47" i="52"/>
  <c r="AK23" i="11" s="1"/>
  <c r="AA47" i="52"/>
  <c r="AP22" i="11" s="1"/>
  <c r="Z47" i="52"/>
  <c r="AU21" i="11" s="1"/>
  <c r="Y47" i="52"/>
  <c r="AZ20" i="11" s="1"/>
  <c r="X47" i="52"/>
  <c r="BE19" i="11" s="1"/>
  <c r="W47" i="52"/>
  <c r="BJ18" i="11" s="1"/>
  <c r="V47" i="52"/>
  <c r="BO17" i="11" s="1"/>
  <c r="U47" i="52"/>
  <c r="BT16" i="11" s="1"/>
  <c r="T47" i="52"/>
  <c r="BY15" i="11" s="1"/>
  <c r="S47" i="52"/>
  <c r="CD14" i="11" s="1"/>
  <c r="R47" i="52"/>
  <c r="CI13" i="11" s="1"/>
  <c r="Q47" i="52"/>
  <c r="CN12" i="11" s="1"/>
  <c r="P47" i="52"/>
  <c r="CS11" i="11" s="1"/>
  <c r="O47" i="52"/>
  <c r="CX10" i="11" s="1"/>
  <c r="N47" i="52"/>
  <c r="DC9" i="11" s="1"/>
  <c r="M47" i="52"/>
  <c r="DH8" i="11" s="1"/>
  <c r="L47" i="52"/>
  <c r="DM7" i="11" s="1"/>
  <c r="K47" i="52"/>
  <c r="DR6" i="11" s="1"/>
  <c r="J47" i="52"/>
  <c r="DW5" i="11" s="1"/>
  <c r="I47" i="52"/>
  <c r="EB4" i="11" s="1"/>
  <c r="AB46" i="52"/>
  <c r="AA46" i="52"/>
  <c r="AO22" i="11" s="1"/>
  <c r="Z46" i="52"/>
  <c r="Y46" i="52"/>
  <c r="AY20" i="11" s="1"/>
  <c r="X46" i="52"/>
  <c r="W46" i="52"/>
  <c r="BI18" i="11" s="1"/>
  <c r="V46" i="52"/>
  <c r="U46" i="52"/>
  <c r="BS16" i="11" s="1"/>
  <c r="T46" i="52"/>
  <c r="S46" i="52"/>
  <c r="CC14" i="11" s="1"/>
  <c r="R46" i="52"/>
  <c r="Q46" i="52"/>
  <c r="CM12" i="11" s="1"/>
  <c r="P46" i="52"/>
  <c r="O46" i="52"/>
  <c r="CW10" i="11" s="1"/>
  <c r="N46" i="52"/>
  <c r="M46" i="52"/>
  <c r="DG8" i="11" s="1"/>
  <c r="L46" i="52"/>
  <c r="K46" i="52"/>
  <c r="DQ6" i="11" s="1"/>
  <c r="J46" i="52"/>
  <c r="I46" i="52"/>
  <c r="EA4" i="11" s="1"/>
  <c r="AB45" i="52"/>
  <c r="AI23" i="11" s="1"/>
  <c r="AA45" i="52"/>
  <c r="AN22" i="11" s="1"/>
  <c r="Z45" i="52"/>
  <c r="AS21" i="11" s="1"/>
  <c r="Y45" i="52"/>
  <c r="AX20" i="11" s="1"/>
  <c r="X45" i="52"/>
  <c r="BC19" i="11" s="1"/>
  <c r="W45" i="52"/>
  <c r="BH18" i="11" s="1"/>
  <c r="V45" i="52"/>
  <c r="BM17" i="11" s="1"/>
  <c r="U45" i="52"/>
  <c r="BR16" i="11" s="1"/>
  <c r="T45" i="52"/>
  <c r="BW15" i="11" s="1"/>
  <c r="S45" i="52"/>
  <c r="CB14" i="11" s="1"/>
  <c r="R45" i="52"/>
  <c r="CG13" i="11" s="1"/>
  <c r="Q45" i="52"/>
  <c r="CL12" i="11" s="1"/>
  <c r="P45" i="52"/>
  <c r="CQ11" i="11" s="1"/>
  <c r="O45" i="52"/>
  <c r="CV10" i="11" s="1"/>
  <c r="N45" i="52"/>
  <c r="DA9" i="11" s="1"/>
  <c r="M45" i="52"/>
  <c r="DF8" i="11" s="1"/>
  <c r="L45" i="52"/>
  <c r="DK7" i="11" s="1"/>
  <c r="K45" i="52"/>
  <c r="DP6" i="11" s="1"/>
  <c r="J45" i="52"/>
  <c r="DU5" i="11" s="1"/>
  <c r="I45" i="52"/>
  <c r="DZ4" i="11" s="1"/>
  <c r="AB44" i="52"/>
  <c r="AH23" i="11" s="1"/>
  <c r="AA44" i="52"/>
  <c r="AM22" i="11" s="1"/>
  <c r="Z44" i="52"/>
  <c r="AR21" i="11" s="1"/>
  <c r="Y44" i="52"/>
  <c r="AW20" i="11" s="1"/>
  <c r="X44" i="52"/>
  <c r="BB19" i="11" s="1"/>
  <c r="W44" i="52"/>
  <c r="BG18" i="11" s="1"/>
  <c r="V44" i="52"/>
  <c r="BL17" i="11" s="1"/>
  <c r="U44" i="52"/>
  <c r="BQ16" i="11" s="1"/>
  <c r="T44" i="52"/>
  <c r="BV15" i="11" s="1"/>
  <c r="S44" i="52"/>
  <c r="CA14" i="11" s="1"/>
  <c r="R44" i="52"/>
  <c r="CF13" i="11" s="1"/>
  <c r="Q44" i="52"/>
  <c r="CK12" i="11" s="1"/>
  <c r="P44" i="52"/>
  <c r="CP11" i="11" s="1"/>
  <c r="O44" i="52"/>
  <c r="CU10" i="11" s="1"/>
  <c r="N44" i="52"/>
  <c r="CZ9" i="11" s="1"/>
  <c r="M44" i="52"/>
  <c r="DE8" i="11" s="1"/>
  <c r="L44" i="52"/>
  <c r="DJ7" i="11" s="1"/>
  <c r="K44" i="52"/>
  <c r="DO6" i="11" s="1"/>
  <c r="J44" i="52"/>
  <c r="DT5" i="11" s="1"/>
  <c r="I44" i="52"/>
  <c r="DY4" i="11" s="1"/>
  <c r="AB43" i="52"/>
  <c r="AG23" i="11" s="1"/>
  <c r="AA43" i="52"/>
  <c r="AL22" i="11" s="1"/>
  <c r="Z43" i="52"/>
  <c r="AQ21" i="11" s="1"/>
  <c r="Y43" i="52"/>
  <c r="AV20" i="11" s="1"/>
  <c r="X43" i="52"/>
  <c r="BA19" i="11" s="1"/>
  <c r="W43" i="52"/>
  <c r="BF18" i="11" s="1"/>
  <c r="V43" i="52"/>
  <c r="BK17" i="11" s="1"/>
  <c r="U43" i="52"/>
  <c r="BP16" i="11" s="1"/>
  <c r="T43" i="52"/>
  <c r="BU15" i="11" s="1"/>
  <c r="S43" i="52"/>
  <c r="BZ14" i="11" s="1"/>
  <c r="R43" i="52"/>
  <c r="CE13" i="11" s="1"/>
  <c r="Q43" i="52"/>
  <c r="CJ12" i="11" s="1"/>
  <c r="P43" i="52"/>
  <c r="CO11" i="11" s="1"/>
  <c r="O43" i="52"/>
  <c r="CT10" i="11" s="1"/>
  <c r="N43" i="52"/>
  <c r="CY9" i="11" s="1"/>
  <c r="M43" i="52"/>
  <c r="DD8" i="11" s="1"/>
  <c r="L43" i="52"/>
  <c r="DI7" i="11" s="1"/>
  <c r="K43" i="52"/>
  <c r="DN6" i="11" s="1"/>
  <c r="J43" i="52"/>
  <c r="DS5" i="11" s="1"/>
  <c r="I43" i="52"/>
  <c r="DX4" i="11" s="1"/>
  <c r="AB42" i="52"/>
  <c r="AF23" i="11" s="1"/>
  <c r="AA42" i="52"/>
  <c r="AK22" i="11" s="1"/>
  <c r="Z42" i="52"/>
  <c r="AP21" i="11" s="1"/>
  <c r="Y42" i="52"/>
  <c r="AU20" i="11" s="1"/>
  <c r="X42" i="52"/>
  <c r="AZ19" i="11" s="1"/>
  <c r="W42" i="52"/>
  <c r="BE18" i="11" s="1"/>
  <c r="V42" i="52"/>
  <c r="BJ17" i="11" s="1"/>
  <c r="U42" i="52"/>
  <c r="BO16" i="11" s="1"/>
  <c r="T42" i="52"/>
  <c r="BT15" i="11" s="1"/>
  <c r="S42" i="52"/>
  <c r="BY14" i="11" s="1"/>
  <c r="R42" i="52"/>
  <c r="CD13" i="11" s="1"/>
  <c r="Q42" i="52"/>
  <c r="CI12" i="11" s="1"/>
  <c r="P42" i="52"/>
  <c r="CN11" i="11" s="1"/>
  <c r="O42" i="52"/>
  <c r="CS10" i="11" s="1"/>
  <c r="N42" i="52"/>
  <c r="CX9" i="11" s="1"/>
  <c r="M42" i="52"/>
  <c r="DC8" i="11" s="1"/>
  <c r="L42" i="52"/>
  <c r="DH7" i="11" s="1"/>
  <c r="K42" i="52"/>
  <c r="DM6" i="11" s="1"/>
  <c r="J42" i="52"/>
  <c r="DR5" i="11" s="1"/>
  <c r="I42" i="52"/>
  <c r="DW4" i="11" s="1"/>
  <c r="H42" i="52"/>
  <c r="G50" i="52"/>
  <c r="F50" i="52"/>
  <c r="E50" i="52"/>
  <c r="D50" i="52"/>
  <c r="C50" i="52"/>
  <c r="G49" i="52"/>
  <c r="F49" i="52"/>
  <c r="E49" i="52"/>
  <c r="D49" i="52"/>
  <c r="C49" i="52"/>
  <c r="G48" i="52"/>
  <c r="F48" i="52"/>
  <c r="E48" i="52"/>
  <c r="D48" i="52"/>
  <c r="C48" i="52"/>
  <c r="G47" i="52"/>
  <c r="F47" i="52"/>
  <c r="E47" i="52"/>
  <c r="D47" i="52"/>
  <c r="C47" i="52"/>
  <c r="G46" i="52"/>
  <c r="F46" i="52"/>
  <c r="E46" i="52"/>
  <c r="D46" i="52"/>
  <c r="C46" i="52"/>
  <c r="EG2" i="11" s="1"/>
  <c r="G45" i="52"/>
  <c r="F45" i="52"/>
  <c r="E45" i="52"/>
  <c r="D45" i="52"/>
  <c r="C45" i="52"/>
  <c r="G44" i="52"/>
  <c r="F44" i="52"/>
  <c r="E44" i="52"/>
  <c r="D44" i="52"/>
  <c r="C44" i="52"/>
  <c r="G43" i="52"/>
  <c r="F43" i="52"/>
  <c r="H43" i="52" s="1"/>
  <c r="B43" i="52" s="1"/>
  <c r="E43" i="52"/>
  <c r="D43" i="52"/>
  <c r="C43" i="52"/>
  <c r="G42" i="52"/>
  <c r="F42" i="52"/>
  <c r="E42" i="52"/>
  <c r="D42" i="52"/>
  <c r="C42" i="52"/>
  <c r="EC2" i="11" s="1"/>
  <c r="AB50" i="50"/>
  <c r="AN23" i="10" s="1"/>
  <c r="AA50" i="50"/>
  <c r="AS22" i="10" s="1"/>
  <c r="Z50" i="50"/>
  <c r="Y50" i="50"/>
  <c r="BC20" i="10" s="1"/>
  <c r="X50" i="50"/>
  <c r="BH19" i="10" s="1"/>
  <c r="W50" i="50"/>
  <c r="BM18" i="10" s="1"/>
  <c r="V50" i="50"/>
  <c r="BR17" i="10" s="1"/>
  <c r="U50" i="50"/>
  <c r="BW16" i="10" s="1"/>
  <c r="T50" i="50"/>
  <c r="CB15" i="10" s="1"/>
  <c r="S50" i="50"/>
  <c r="CG14" i="10" s="1"/>
  <c r="R50" i="50"/>
  <c r="CL13" i="10" s="1"/>
  <c r="Q50" i="50"/>
  <c r="CQ12" i="10" s="1"/>
  <c r="P50" i="50"/>
  <c r="CV11" i="10" s="1"/>
  <c r="O50" i="50"/>
  <c r="DA10" i="10" s="1"/>
  <c r="N50" i="50"/>
  <c r="DF9" i="10" s="1"/>
  <c r="M50" i="50"/>
  <c r="DK8" i="10" s="1"/>
  <c r="L50" i="50"/>
  <c r="DP7" i="10" s="1"/>
  <c r="K50" i="50"/>
  <c r="DU6" i="10" s="1"/>
  <c r="J50" i="50"/>
  <c r="DZ5" i="10" s="1"/>
  <c r="I50" i="50"/>
  <c r="EE4" i="10" s="1"/>
  <c r="AB49" i="50"/>
  <c r="AM23" i="10" s="1"/>
  <c r="AA49" i="50"/>
  <c r="AR22" i="10" s="1"/>
  <c r="Z49" i="50"/>
  <c r="Y49" i="50"/>
  <c r="BB20" i="10" s="1"/>
  <c r="X49" i="50"/>
  <c r="BG19" i="10" s="1"/>
  <c r="W49" i="50"/>
  <c r="BL18" i="10" s="1"/>
  <c r="V49" i="50"/>
  <c r="BQ17" i="10" s="1"/>
  <c r="U49" i="50"/>
  <c r="BV16" i="10" s="1"/>
  <c r="T49" i="50"/>
  <c r="CA15" i="10" s="1"/>
  <c r="S49" i="50"/>
  <c r="CF14" i="10" s="1"/>
  <c r="R49" i="50"/>
  <c r="CK13" i="10" s="1"/>
  <c r="Q49" i="50"/>
  <c r="CP12" i="10" s="1"/>
  <c r="P49" i="50"/>
  <c r="CU11" i="10" s="1"/>
  <c r="O49" i="50"/>
  <c r="CZ10" i="10" s="1"/>
  <c r="N49" i="50"/>
  <c r="DE9" i="10" s="1"/>
  <c r="M49" i="50"/>
  <c r="DJ8" i="10" s="1"/>
  <c r="L49" i="50"/>
  <c r="DO7" i="10" s="1"/>
  <c r="K49" i="50"/>
  <c r="DT6" i="10" s="1"/>
  <c r="J49" i="50"/>
  <c r="DY5" i="10" s="1"/>
  <c r="I49" i="50"/>
  <c r="ED4" i="10" s="1"/>
  <c r="AB48" i="50"/>
  <c r="AL23" i="10" s="1"/>
  <c r="AA48" i="50"/>
  <c r="AQ22" i="10" s="1"/>
  <c r="Z48" i="50"/>
  <c r="AV21" i="10" s="1"/>
  <c r="Y48" i="50"/>
  <c r="BA20" i="10" s="1"/>
  <c r="X48" i="50"/>
  <c r="BF19" i="10" s="1"/>
  <c r="W48" i="50"/>
  <c r="BK18" i="10" s="1"/>
  <c r="V48" i="50"/>
  <c r="BP17" i="10" s="1"/>
  <c r="U48" i="50"/>
  <c r="BU16" i="10" s="1"/>
  <c r="T48" i="50"/>
  <c r="BZ15" i="10" s="1"/>
  <c r="S48" i="50"/>
  <c r="CE14" i="10" s="1"/>
  <c r="R48" i="50"/>
  <c r="CJ13" i="10" s="1"/>
  <c r="Q48" i="50"/>
  <c r="CO12" i="10" s="1"/>
  <c r="P48" i="50"/>
  <c r="CT11" i="10" s="1"/>
  <c r="O48" i="50"/>
  <c r="CY10" i="10" s="1"/>
  <c r="N48" i="50"/>
  <c r="DD9" i="10" s="1"/>
  <c r="M48" i="50"/>
  <c r="L48" i="50"/>
  <c r="DN7" i="10" s="1"/>
  <c r="K48" i="50"/>
  <c r="DS6" i="10" s="1"/>
  <c r="J48" i="50"/>
  <c r="DX5" i="10" s="1"/>
  <c r="I48" i="50"/>
  <c r="EC4" i="10" s="1"/>
  <c r="AB47" i="50"/>
  <c r="AK23" i="10" s="1"/>
  <c r="AA47" i="50"/>
  <c r="AP22" i="10" s="1"/>
  <c r="Z47" i="50"/>
  <c r="AU21" i="10" s="1"/>
  <c r="Y47" i="50"/>
  <c r="AZ20" i="10" s="1"/>
  <c r="X47" i="50"/>
  <c r="BE19" i="10" s="1"/>
  <c r="W47" i="50"/>
  <c r="BJ18" i="10" s="1"/>
  <c r="V47" i="50"/>
  <c r="BO17" i="10" s="1"/>
  <c r="U47" i="50"/>
  <c r="BT16" i="10" s="1"/>
  <c r="T47" i="50"/>
  <c r="BY15" i="10" s="1"/>
  <c r="S47" i="50"/>
  <c r="CD14" i="10" s="1"/>
  <c r="R47" i="50"/>
  <c r="CI13" i="10" s="1"/>
  <c r="Q47" i="50"/>
  <c r="CN12" i="10" s="1"/>
  <c r="P47" i="50"/>
  <c r="CS11" i="10" s="1"/>
  <c r="O47" i="50"/>
  <c r="CX10" i="10" s="1"/>
  <c r="N47" i="50"/>
  <c r="DC9" i="10" s="1"/>
  <c r="M47" i="50"/>
  <c r="DH8" i="10" s="1"/>
  <c r="L47" i="50"/>
  <c r="DM7" i="10" s="1"/>
  <c r="K47" i="50"/>
  <c r="DR6" i="10" s="1"/>
  <c r="J47" i="50"/>
  <c r="DW5" i="10" s="1"/>
  <c r="I47" i="50"/>
  <c r="EB4" i="10" s="1"/>
  <c r="AB46" i="50"/>
  <c r="AA46" i="50"/>
  <c r="AO22" i="10" s="1"/>
  <c r="Z46" i="50"/>
  <c r="Y46" i="50"/>
  <c r="AY20" i="10" s="1"/>
  <c r="X46" i="50"/>
  <c r="W46" i="50"/>
  <c r="BI18" i="10" s="1"/>
  <c r="V46" i="50"/>
  <c r="BN17" i="10" s="1"/>
  <c r="U46" i="50"/>
  <c r="BS16" i="10" s="1"/>
  <c r="T46" i="50"/>
  <c r="S46" i="50"/>
  <c r="CC14" i="10" s="1"/>
  <c r="R46" i="50"/>
  <c r="Q46" i="50"/>
  <c r="CM12" i="10" s="1"/>
  <c r="P46" i="50"/>
  <c r="CR11" i="10" s="1"/>
  <c r="O46" i="50"/>
  <c r="CW10" i="10" s="1"/>
  <c r="N46" i="50"/>
  <c r="M39" i="13" s="1"/>
  <c r="M46" i="50"/>
  <c r="DG8" i="10" s="1"/>
  <c r="L46" i="50"/>
  <c r="K46" i="50"/>
  <c r="DQ6" i="10" s="1"/>
  <c r="J46" i="50"/>
  <c r="I46" i="50"/>
  <c r="EA4" i="10" s="1"/>
  <c r="AB45" i="50"/>
  <c r="AI23" i="10" s="1"/>
  <c r="AA45" i="50"/>
  <c r="AN22" i="10" s="1"/>
  <c r="Z45" i="50"/>
  <c r="AS21" i="10" s="1"/>
  <c r="Y45" i="50"/>
  <c r="AX20" i="10" s="1"/>
  <c r="X45" i="50"/>
  <c r="BC19" i="10" s="1"/>
  <c r="W45" i="50"/>
  <c r="BH18" i="10" s="1"/>
  <c r="V45" i="50"/>
  <c r="U45" i="50"/>
  <c r="BR16" i="10" s="1"/>
  <c r="T45" i="50"/>
  <c r="S45" i="50"/>
  <c r="CB14" i="10" s="1"/>
  <c r="R45" i="50"/>
  <c r="CG13" i="10" s="1"/>
  <c r="Q45" i="50"/>
  <c r="CL12" i="10" s="1"/>
  <c r="P45" i="50"/>
  <c r="O45" i="50"/>
  <c r="CV10" i="10" s="1"/>
  <c r="N45" i="50"/>
  <c r="DA9" i="10" s="1"/>
  <c r="M45" i="50"/>
  <c r="DF8" i="10" s="1"/>
  <c r="L45" i="50"/>
  <c r="DK7" i="10" s="1"/>
  <c r="K45" i="50"/>
  <c r="J45" i="50"/>
  <c r="DU5" i="10" s="1"/>
  <c r="I45" i="50"/>
  <c r="DZ4" i="10" s="1"/>
  <c r="AB44" i="50"/>
  <c r="AH23" i="10" s="1"/>
  <c r="AA44" i="50"/>
  <c r="AM22" i="10" s="1"/>
  <c r="Z44" i="50"/>
  <c r="AR21" i="10" s="1"/>
  <c r="Y44" i="50"/>
  <c r="AW20" i="10" s="1"/>
  <c r="X44" i="50"/>
  <c r="BB19" i="10" s="1"/>
  <c r="W44" i="50"/>
  <c r="BG18" i="10" s="1"/>
  <c r="V44" i="50"/>
  <c r="BL17" i="10" s="1"/>
  <c r="U44" i="50"/>
  <c r="BQ16" i="10" s="1"/>
  <c r="T44" i="50"/>
  <c r="BV15" i="10" s="1"/>
  <c r="S44" i="50"/>
  <c r="CA14" i="10" s="1"/>
  <c r="R44" i="50"/>
  <c r="CF13" i="10" s="1"/>
  <c r="Q44" i="50"/>
  <c r="CK12" i="10" s="1"/>
  <c r="P44" i="50"/>
  <c r="O44" i="50"/>
  <c r="CU10" i="10" s="1"/>
  <c r="N44" i="50"/>
  <c r="CZ9" i="10" s="1"/>
  <c r="M44" i="50"/>
  <c r="DE8" i="10" s="1"/>
  <c r="L44" i="50"/>
  <c r="DJ7" i="10" s="1"/>
  <c r="K44" i="50"/>
  <c r="J44" i="50"/>
  <c r="DT5" i="10" s="1"/>
  <c r="I44" i="50"/>
  <c r="DY4" i="10" s="1"/>
  <c r="AB43" i="50"/>
  <c r="AG23" i="10" s="1"/>
  <c r="AA43" i="50"/>
  <c r="Z43" i="50"/>
  <c r="AQ21" i="10" s="1"/>
  <c r="Y43" i="50"/>
  <c r="AV20" i="10" s="1"/>
  <c r="X43" i="50"/>
  <c r="BA19" i="10" s="1"/>
  <c r="W43" i="50"/>
  <c r="BF18" i="10" s="1"/>
  <c r="V43" i="50"/>
  <c r="BK17" i="10" s="1"/>
  <c r="U43" i="50"/>
  <c r="BP16" i="10" s="1"/>
  <c r="T43" i="50"/>
  <c r="BU15" i="10" s="1"/>
  <c r="S43" i="50"/>
  <c r="BZ14" i="10" s="1"/>
  <c r="R43" i="50"/>
  <c r="CE13" i="10" s="1"/>
  <c r="Q43" i="50"/>
  <c r="CJ12" i="10" s="1"/>
  <c r="P43" i="50"/>
  <c r="CO11" i="10" s="1"/>
  <c r="O43" i="50"/>
  <c r="CT10" i="10" s="1"/>
  <c r="N43" i="50"/>
  <c r="CY9" i="10" s="1"/>
  <c r="M43" i="50"/>
  <c r="DD8" i="10" s="1"/>
  <c r="L43" i="50"/>
  <c r="DI7" i="10" s="1"/>
  <c r="K43" i="50"/>
  <c r="DN6" i="10" s="1"/>
  <c r="J43" i="50"/>
  <c r="DS5" i="10" s="1"/>
  <c r="I43" i="50"/>
  <c r="DX4" i="10" s="1"/>
  <c r="AB42" i="50"/>
  <c r="AA42" i="50"/>
  <c r="F52" i="13" s="1"/>
  <c r="Z42" i="50"/>
  <c r="Y42" i="50"/>
  <c r="X42" i="50"/>
  <c r="W42" i="50"/>
  <c r="BE18" i="10" s="1"/>
  <c r="V42" i="50"/>
  <c r="U42" i="50"/>
  <c r="T42" i="50"/>
  <c r="S42" i="50"/>
  <c r="R42" i="50"/>
  <c r="Q42" i="50"/>
  <c r="CI12" i="10" s="1"/>
  <c r="P42" i="50"/>
  <c r="K41" i="13" s="1"/>
  <c r="O42" i="50"/>
  <c r="N42" i="50"/>
  <c r="M42" i="50"/>
  <c r="L42" i="50"/>
  <c r="K42" i="50"/>
  <c r="J42" i="50"/>
  <c r="DR5" i="10" s="1"/>
  <c r="I42" i="50"/>
  <c r="H46" i="50"/>
  <c r="H43" i="50"/>
  <c r="G50" i="50"/>
  <c r="F50" i="50"/>
  <c r="E50" i="50"/>
  <c r="D50" i="50"/>
  <c r="C50" i="50"/>
  <c r="EK2" i="10" s="1"/>
  <c r="G49" i="50"/>
  <c r="F49" i="50"/>
  <c r="E49" i="50"/>
  <c r="D49" i="50"/>
  <c r="C49" i="50"/>
  <c r="EJ2" i="10" s="1"/>
  <c r="G48" i="50"/>
  <c r="F48" i="50"/>
  <c r="E48" i="50"/>
  <c r="D48" i="50"/>
  <c r="C48" i="50"/>
  <c r="EI2" i="10" s="1"/>
  <c r="G47" i="50"/>
  <c r="F47" i="50"/>
  <c r="E47" i="50"/>
  <c r="D47" i="50"/>
  <c r="P33" i="13" s="1"/>
  <c r="C47" i="50"/>
  <c r="G46" i="50"/>
  <c r="F46" i="50"/>
  <c r="E46" i="50"/>
  <c r="D46" i="50"/>
  <c r="C46" i="50"/>
  <c r="G45" i="50"/>
  <c r="F45" i="50"/>
  <c r="E45" i="50"/>
  <c r="D45" i="50"/>
  <c r="C45" i="50"/>
  <c r="P32" i="13" s="1"/>
  <c r="G44" i="50"/>
  <c r="F44" i="50"/>
  <c r="E44" i="50"/>
  <c r="D44" i="50"/>
  <c r="C44" i="50"/>
  <c r="G43" i="50"/>
  <c r="F43" i="50"/>
  <c r="E43" i="50"/>
  <c r="D43" i="50"/>
  <c r="C43" i="50"/>
  <c r="EB3" i="10" s="1"/>
  <c r="G42" i="50"/>
  <c r="F42" i="50"/>
  <c r="E42" i="50"/>
  <c r="D42" i="50"/>
  <c r="C42" i="50"/>
  <c r="EA3" i="10" s="1"/>
  <c r="AB50" i="48"/>
  <c r="AN23" i="9" s="1"/>
  <c r="AA50" i="48"/>
  <c r="AS22" i="9" s="1"/>
  <c r="Z50" i="48"/>
  <c r="Y50" i="48"/>
  <c r="BC20" i="9" s="1"/>
  <c r="X50" i="48"/>
  <c r="BH19" i="9" s="1"/>
  <c r="W50" i="48"/>
  <c r="BM18" i="9" s="1"/>
  <c r="V50" i="48"/>
  <c r="BR17" i="9" s="1"/>
  <c r="U50" i="48"/>
  <c r="BW16" i="9" s="1"/>
  <c r="T50" i="48"/>
  <c r="CB15" i="9" s="1"/>
  <c r="S50" i="48"/>
  <c r="CG14" i="9" s="1"/>
  <c r="R50" i="48"/>
  <c r="CL13" i="9" s="1"/>
  <c r="Q50" i="48"/>
  <c r="P50" i="48"/>
  <c r="CV11" i="9" s="1"/>
  <c r="O50" i="48"/>
  <c r="DA10" i="9" s="1"/>
  <c r="N50" i="48"/>
  <c r="DF9" i="9" s="1"/>
  <c r="M50" i="48"/>
  <c r="DK8" i="9" s="1"/>
  <c r="L50" i="48"/>
  <c r="DP7" i="9" s="1"/>
  <c r="K50" i="48"/>
  <c r="DU6" i="9" s="1"/>
  <c r="J50" i="48"/>
  <c r="DZ5" i="9" s="1"/>
  <c r="I50" i="48"/>
  <c r="EE4" i="9" s="1"/>
  <c r="AB49" i="48"/>
  <c r="AM23" i="9" s="1"/>
  <c r="AA49" i="48"/>
  <c r="AR22" i="9" s="1"/>
  <c r="Z49" i="48"/>
  <c r="AW21" i="9" s="1"/>
  <c r="Y49" i="48"/>
  <c r="BB20" i="9" s="1"/>
  <c r="X49" i="48"/>
  <c r="BG19" i="9" s="1"/>
  <c r="W49" i="48"/>
  <c r="V49" i="48"/>
  <c r="BQ17" i="9" s="1"/>
  <c r="U49" i="48"/>
  <c r="BV16" i="9" s="1"/>
  <c r="T49" i="48"/>
  <c r="CA15" i="9" s="1"/>
  <c r="S49" i="48"/>
  <c r="CF14" i="9" s="1"/>
  <c r="R49" i="48"/>
  <c r="CK13" i="9" s="1"/>
  <c r="Q49" i="48"/>
  <c r="CP12" i="9" s="1"/>
  <c r="P49" i="48"/>
  <c r="CU11" i="9" s="1"/>
  <c r="O49" i="48"/>
  <c r="N49" i="48"/>
  <c r="DE9" i="9" s="1"/>
  <c r="M49" i="48"/>
  <c r="DJ8" i="9" s="1"/>
  <c r="L49" i="48"/>
  <c r="DO7" i="9" s="1"/>
  <c r="K49" i="48"/>
  <c r="DT6" i="9" s="1"/>
  <c r="J49" i="48"/>
  <c r="DY5" i="9" s="1"/>
  <c r="I49" i="48"/>
  <c r="ED4" i="9" s="1"/>
  <c r="AB48" i="48"/>
  <c r="AL23" i="9" s="1"/>
  <c r="AA48" i="48"/>
  <c r="AQ22" i="9" s="1"/>
  <c r="Z48" i="48"/>
  <c r="AV21" i="9" s="1"/>
  <c r="Y48" i="48"/>
  <c r="BA20" i="9" s="1"/>
  <c r="X48" i="48"/>
  <c r="BF19" i="9" s="1"/>
  <c r="W48" i="48"/>
  <c r="V48" i="48"/>
  <c r="BP17" i="9" s="1"/>
  <c r="U48" i="48"/>
  <c r="BU16" i="9" s="1"/>
  <c r="T48" i="48"/>
  <c r="BZ15" i="9" s="1"/>
  <c r="S48" i="48"/>
  <c r="CE14" i="9" s="1"/>
  <c r="R48" i="48"/>
  <c r="CJ13" i="9" s="1"/>
  <c r="Q48" i="48"/>
  <c r="CO12" i="9" s="1"/>
  <c r="P48" i="48"/>
  <c r="CT11" i="9" s="1"/>
  <c r="O48" i="48"/>
  <c r="N48" i="48"/>
  <c r="DD9" i="9" s="1"/>
  <c r="M48" i="48"/>
  <c r="DI8" i="9" s="1"/>
  <c r="L48" i="48"/>
  <c r="DN7" i="9" s="1"/>
  <c r="K48" i="48"/>
  <c r="DS6" i="9" s="1"/>
  <c r="J48" i="48"/>
  <c r="DX5" i="9" s="1"/>
  <c r="I48" i="48"/>
  <c r="EC4" i="9" s="1"/>
  <c r="AB47" i="48"/>
  <c r="AK23" i="9" s="1"/>
  <c r="AA47" i="48"/>
  <c r="AP22" i="9" s="1"/>
  <c r="Z47" i="48"/>
  <c r="AU21" i="9" s="1"/>
  <c r="Y47" i="48"/>
  <c r="AZ20" i="9" s="1"/>
  <c r="X47" i="48"/>
  <c r="BE19" i="9" s="1"/>
  <c r="W47" i="48"/>
  <c r="BJ18" i="9" s="1"/>
  <c r="V47" i="48"/>
  <c r="BO17" i="9" s="1"/>
  <c r="U47" i="48"/>
  <c r="BT16" i="9" s="1"/>
  <c r="T47" i="48"/>
  <c r="BY15" i="9" s="1"/>
  <c r="S47" i="48"/>
  <c r="CD14" i="9" s="1"/>
  <c r="R47" i="48"/>
  <c r="CI13" i="9" s="1"/>
  <c r="Q47" i="48"/>
  <c r="CN12" i="9" s="1"/>
  <c r="P47" i="48"/>
  <c r="CS11" i="9" s="1"/>
  <c r="O47" i="48"/>
  <c r="CX10" i="9" s="1"/>
  <c r="N47" i="48"/>
  <c r="DC9" i="9" s="1"/>
  <c r="M47" i="48"/>
  <c r="L47" i="48"/>
  <c r="DM7" i="9" s="1"/>
  <c r="K47" i="48"/>
  <c r="DR6" i="9" s="1"/>
  <c r="J47" i="48"/>
  <c r="DW5" i="9" s="1"/>
  <c r="I47" i="48"/>
  <c r="EB4" i="9" s="1"/>
  <c r="AB46" i="48"/>
  <c r="AJ23" i="9" s="1"/>
  <c r="AA46" i="48"/>
  <c r="Z46" i="48"/>
  <c r="G24" i="13" s="1"/>
  <c r="Y46" i="48"/>
  <c r="AY20" i="9" s="1"/>
  <c r="X46" i="48"/>
  <c r="BD19" i="9" s="1"/>
  <c r="W46" i="48"/>
  <c r="BI18" i="9" s="1"/>
  <c r="V46" i="48"/>
  <c r="I20" i="13" s="1"/>
  <c r="U46" i="48"/>
  <c r="BS16" i="9" s="1"/>
  <c r="T46" i="48"/>
  <c r="J18" i="13" s="1"/>
  <c r="S46" i="48"/>
  <c r="CC14" i="9" s="1"/>
  <c r="R46" i="48"/>
  <c r="CH13" i="9" s="1"/>
  <c r="Q46" i="48"/>
  <c r="CM12" i="9" s="1"/>
  <c r="P46" i="48"/>
  <c r="CR11" i="9" s="1"/>
  <c r="O46" i="48"/>
  <c r="CW10" i="9" s="1"/>
  <c r="N46" i="48"/>
  <c r="DB9" i="9" s="1"/>
  <c r="M46" i="48"/>
  <c r="L46" i="48"/>
  <c r="K46" i="48"/>
  <c r="DQ6" i="9" s="1"/>
  <c r="J46" i="48"/>
  <c r="O8" i="13" s="1"/>
  <c r="I46" i="48"/>
  <c r="EA4" i="9" s="1"/>
  <c r="AB45" i="48"/>
  <c r="AI23" i="9" s="1"/>
  <c r="AA45" i="48"/>
  <c r="Z45" i="48"/>
  <c r="AS21" i="9" s="1"/>
  <c r="Y45" i="48"/>
  <c r="AX20" i="9" s="1"/>
  <c r="X45" i="48"/>
  <c r="BC19" i="9" s="1"/>
  <c r="W45" i="48"/>
  <c r="BH18" i="9" s="1"/>
  <c r="V45" i="48"/>
  <c r="BM17" i="9" s="1"/>
  <c r="U45" i="48"/>
  <c r="BR16" i="9" s="1"/>
  <c r="T45" i="48"/>
  <c r="S45" i="48"/>
  <c r="CB14" i="9" s="1"/>
  <c r="R45" i="48"/>
  <c r="CG13" i="9" s="1"/>
  <c r="Q45" i="48"/>
  <c r="CL12" i="9" s="1"/>
  <c r="P45" i="48"/>
  <c r="CQ11" i="9" s="1"/>
  <c r="O45" i="48"/>
  <c r="CV10" i="9" s="1"/>
  <c r="N45" i="48"/>
  <c r="DA9" i="9" s="1"/>
  <c r="M45" i="48"/>
  <c r="DF8" i="9" s="1"/>
  <c r="L45" i="48"/>
  <c r="DK7" i="9" s="1"/>
  <c r="K45" i="48"/>
  <c r="J45" i="48"/>
  <c r="DU5" i="9" s="1"/>
  <c r="I45" i="48"/>
  <c r="DZ4" i="9" s="1"/>
  <c r="AB44" i="48"/>
  <c r="AH23" i="9" s="1"/>
  <c r="AA44" i="48"/>
  <c r="AM22" i="9" s="1"/>
  <c r="Z44" i="48"/>
  <c r="AR21" i="9" s="1"/>
  <c r="Y44" i="48"/>
  <c r="AW20" i="9" s="1"/>
  <c r="X44" i="48"/>
  <c r="W44" i="48"/>
  <c r="BG18" i="9" s="1"/>
  <c r="V44" i="48"/>
  <c r="BL17" i="9" s="1"/>
  <c r="U44" i="48"/>
  <c r="BQ16" i="9" s="1"/>
  <c r="T44" i="48"/>
  <c r="BV15" i="9" s="1"/>
  <c r="S44" i="48"/>
  <c r="CA14" i="9" s="1"/>
  <c r="R44" i="48"/>
  <c r="Q44" i="48"/>
  <c r="CK12" i="9" s="1"/>
  <c r="P44" i="48"/>
  <c r="CP11" i="9" s="1"/>
  <c r="O44" i="48"/>
  <c r="CU10" i="9" s="1"/>
  <c r="N44" i="48"/>
  <c r="CZ9" i="9" s="1"/>
  <c r="M44" i="48"/>
  <c r="DE8" i="9" s="1"/>
  <c r="L44" i="48"/>
  <c r="DJ7" i="9" s="1"/>
  <c r="K44" i="48"/>
  <c r="J44" i="48"/>
  <c r="DT5" i="9" s="1"/>
  <c r="I44" i="48"/>
  <c r="DY4" i="9" s="1"/>
  <c r="AB43" i="48"/>
  <c r="AG23" i="9" s="1"/>
  <c r="AA43" i="48"/>
  <c r="AL22" i="9" s="1"/>
  <c r="Z43" i="48"/>
  <c r="AQ21" i="9" s="1"/>
  <c r="Y43" i="48"/>
  <c r="AV20" i="9" s="1"/>
  <c r="X43" i="48"/>
  <c r="W43" i="48"/>
  <c r="BF18" i="9" s="1"/>
  <c r="V43" i="48"/>
  <c r="BK17" i="9" s="1"/>
  <c r="U43" i="48"/>
  <c r="BP16" i="9" s="1"/>
  <c r="T43" i="48"/>
  <c r="BU15" i="9" s="1"/>
  <c r="S43" i="48"/>
  <c r="BZ14" i="9" s="1"/>
  <c r="R43" i="48"/>
  <c r="Q43" i="48"/>
  <c r="CJ12" i="9" s="1"/>
  <c r="P43" i="48"/>
  <c r="CO11" i="9" s="1"/>
  <c r="O43" i="48"/>
  <c r="CT10" i="9" s="1"/>
  <c r="N43" i="48"/>
  <c r="CY9" i="9" s="1"/>
  <c r="M43" i="48"/>
  <c r="DD8" i="9" s="1"/>
  <c r="L43" i="48"/>
  <c r="DI7" i="9" s="1"/>
  <c r="K43" i="48"/>
  <c r="DN6" i="9" s="1"/>
  <c r="J43" i="48"/>
  <c r="DS5" i="9" s="1"/>
  <c r="I43" i="48"/>
  <c r="AB42" i="48"/>
  <c r="AF23" i="9" s="1"/>
  <c r="AA42" i="48"/>
  <c r="AK22" i="9" s="1"/>
  <c r="Z42" i="48"/>
  <c r="AP21" i="9" s="1"/>
  <c r="Y42" i="48"/>
  <c r="AU20" i="9" s="1"/>
  <c r="X42" i="48"/>
  <c r="AZ19" i="9" s="1"/>
  <c r="W42" i="48"/>
  <c r="BE18" i="9" s="1"/>
  <c r="V42" i="48"/>
  <c r="BJ17" i="9" s="1"/>
  <c r="U42" i="48"/>
  <c r="BO16" i="9" s="1"/>
  <c r="T42" i="48"/>
  <c r="BT15" i="9" s="1"/>
  <c r="S42" i="48"/>
  <c r="BY14" i="9" s="1"/>
  <c r="R42" i="48"/>
  <c r="CD13" i="9" s="1"/>
  <c r="Q42" i="48"/>
  <c r="CI12" i="9" s="1"/>
  <c r="P42" i="48"/>
  <c r="O42" i="48"/>
  <c r="CS10" i="9" s="1"/>
  <c r="N42" i="48"/>
  <c r="CX9" i="9" s="1"/>
  <c r="M42" i="48"/>
  <c r="DC8" i="9" s="1"/>
  <c r="L42" i="48"/>
  <c r="DH7" i="9" s="1"/>
  <c r="K42" i="48"/>
  <c r="DM6" i="9" s="1"/>
  <c r="J42" i="48"/>
  <c r="DR5" i="9" s="1"/>
  <c r="I42" i="48"/>
  <c r="H50" i="48"/>
  <c r="H47" i="48"/>
  <c r="H46" i="48"/>
  <c r="G50" i="48"/>
  <c r="F50" i="48"/>
  <c r="E50" i="48"/>
  <c r="D50" i="48"/>
  <c r="C50" i="48"/>
  <c r="EK2" i="9" s="1"/>
  <c r="G49" i="48"/>
  <c r="F49" i="48"/>
  <c r="E49" i="48"/>
  <c r="D49" i="48"/>
  <c r="H49" i="48" s="1"/>
  <c r="C49" i="48"/>
  <c r="EJ2" i="9" s="1"/>
  <c r="G48" i="48"/>
  <c r="F48" i="48"/>
  <c r="H48" i="48" s="1"/>
  <c r="E48" i="48"/>
  <c r="D48" i="48"/>
  <c r="C48" i="48"/>
  <c r="G47" i="48"/>
  <c r="F47" i="48"/>
  <c r="E47" i="48"/>
  <c r="D47" i="48"/>
  <c r="C47" i="48"/>
  <c r="EF3" i="9" s="1"/>
  <c r="G46" i="48"/>
  <c r="F46" i="48"/>
  <c r="E46" i="48"/>
  <c r="D46" i="48"/>
  <c r="C46" i="48"/>
  <c r="EE3" i="9" s="1"/>
  <c r="G45" i="48"/>
  <c r="F45" i="48"/>
  <c r="E45" i="48"/>
  <c r="D45" i="48"/>
  <c r="C45" i="48"/>
  <c r="G44" i="48"/>
  <c r="F44" i="48"/>
  <c r="E44" i="48"/>
  <c r="D44" i="48"/>
  <c r="C44" i="48"/>
  <c r="H44" i="48" s="1"/>
  <c r="G43" i="48"/>
  <c r="F43" i="48"/>
  <c r="E43" i="48"/>
  <c r="D43" i="48"/>
  <c r="C43" i="48"/>
  <c r="H43" i="48" s="1"/>
  <c r="G42" i="48"/>
  <c r="F42" i="48"/>
  <c r="E42" i="48"/>
  <c r="D42" i="48"/>
  <c r="C42" i="48"/>
  <c r="H42" i="48" s="1"/>
  <c r="B42" i="3"/>
  <c r="B50" i="2"/>
  <c r="B49" i="2"/>
  <c r="B48" i="2"/>
  <c r="B51" i="2"/>
  <c r="B51" i="3"/>
  <c r="B50" i="3"/>
  <c r="B49" i="3"/>
  <c r="B48" i="3"/>
  <c r="B52" i="3"/>
  <c r="B51" i="4"/>
  <c r="B50" i="4"/>
  <c r="B49" i="4"/>
  <c r="B48" i="4"/>
  <c r="B50" i="1"/>
  <c r="B49" i="1"/>
  <c r="B48" i="1"/>
  <c r="B47" i="4"/>
  <c r="B46" i="4"/>
  <c r="B45" i="4"/>
  <c r="B44" i="4"/>
  <c r="B42" i="4"/>
  <c r="B47" i="3"/>
  <c r="B46" i="3"/>
  <c r="B45" i="3"/>
  <c r="B44" i="3"/>
  <c r="B47" i="1"/>
  <c r="B46" i="1"/>
  <c r="B45" i="1"/>
  <c r="B44" i="1"/>
  <c r="B43" i="1"/>
  <c r="B42" i="1"/>
  <c r="B43" i="4"/>
  <c r="B43" i="3"/>
  <c r="B47" i="2"/>
  <c r="B46" i="2"/>
  <c r="B45" i="2"/>
  <c r="B44" i="2"/>
  <c r="B43" i="2"/>
  <c r="B42" i="2"/>
  <c r="AB41" i="54"/>
  <c r="AE23" i="12" s="1"/>
  <c r="AA41" i="54"/>
  <c r="Z41" i="54"/>
  <c r="AO21" i="12" s="1"/>
  <c r="Y41" i="54"/>
  <c r="X41" i="54"/>
  <c r="AY19" i="12" s="1"/>
  <c r="W41" i="54"/>
  <c r="V41" i="54"/>
  <c r="BI17" i="12" s="1"/>
  <c r="U41" i="54"/>
  <c r="T41" i="54"/>
  <c r="BS15" i="12" s="1"/>
  <c r="S41" i="54"/>
  <c r="R41" i="54"/>
  <c r="CC13" i="12" s="1"/>
  <c r="Q41" i="54"/>
  <c r="K42" i="14" s="1"/>
  <c r="P41" i="54"/>
  <c r="CM11" i="12" s="1"/>
  <c r="O41" i="54"/>
  <c r="N41" i="54"/>
  <c r="CW9" i="12" s="1"/>
  <c r="M41" i="54"/>
  <c r="L41" i="54"/>
  <c r="DG7" i="12" s="1"/>
  <c r="K41" i="54"/>
  <c r="J41" i="54"/>
  <c r="DQ5" i="12" s="1"/>
  <c r="I41" i="54"/>
  <c r="AB40" i="54"/>
  <c r="AD23" i="12" s="1"/>
  <c r="AA40" i="54"/>
  <c r="AI22" i="12" s="1"/>
  <c r="Z40" i="54"/>
  <c r="AN21" i="12" s="1"/>
  <c r="Y40" i="54"/>
  <c r="AS20" i="12" s="1"/>
  <c r="X40" i="54"/>
  <c r="AX19" i="12" s="1"/>
  <c r="W40" i="54"/>
  <c r="BC18" i="12" s="1"/>
  <c r="V40" i="54"/>
  <c r="BH17" i="12" s="1"/>
  <c r="U40" i="54"/>
  <c r="BM16" i="12" s="1"/>
  <c r="T40" i="54"/>
  <c r="BR15" i="12" s="1"/>
  <c r="S40" i="54"/>
  <c r="BW14" i="12" s="1"/>
  <c r="R40" i="54"/>
  <c r="CB13" i="12" s="1"/>
  <c r="Q40" i="54"/>
  <c r="CG12" i="12" s="1"/>
  <c r="P40" i="54"/>
  <c r="CL11" i="12" s="1"/>
  <c r="O40" i="54"/>
  <c r="CQ10" i="12" s="1"/>
  <c r="N40" i="54"/>
  <c r="CV9" i="12" s="1"/>
  <c r="M40" i="54"/>
  <c r="DA8" i="12" s="1"/>
  <c r="L40" i="54"/>
  <c r="DF7" i="12" s="1"/>
  <c r="K40" i="54"/>
  <c r="DK6" i="12" s="1"/>
  <c r="J40" i="54"/>
  <c r="DP5" i="12" s="1"/>
  <c r="I40" i="54"/>
  <c r="DU4" i="12" s="1"/>
  <c r="AB39" i="54"/>
  <c r="AC23" i="12" s="1"/>
  <c r="AA39" i="54"/>
  <c r="AH22" i="12" s="1"/>
  <c r="Z39" i="54"/>
  <c r="AM21" i="12" s="1"/>
  <c r="Y39" i="54"/>
  <c r="AR20" i="12" s="1"/>
  <c r="X39" i="54"/>
  <c r="AW19" i="12" s="1"/>
  <c r="W39" i="54"/>
  <c r="BB18" i="12" s="1"/>
  <c r="V39" i="54"/>
  <c r="BG17" i="12" s="1"/>
  <c r="U39" i="54"/>
  <c r="BL16" i="12" s="1"/>
  <c r="T39" i="54"/>
  <c r="BQ15" i="12" s="1"/>
  <c r="S39" i="54"/>
  <c r="BV14" i="12" s="1"/>
  <c r="R39" i="54"/>
  <c r="CA13" i="12" s="1"/>
  <c r="Q39" i="54"/>
  <c r="CF12" i="12" s="1"/>
  <c r="P39" i="54"/>
  <c r="CK11" i="12" s="1"/>
  <c r="O39" i="54"/>
  <c r="CP10" i="12" s="1"/>
  <c r="N39" i="54"/>
  <c r="CU9" i="12" s="1"/>
  <c r="M39" i="54"/>
  <c r="CZ8" i="12" s="1"/>
  <c r="L39" i="54"/>
  <c r="DE7" i="12" s="1"/>
  <c r="K39" i="54"/>
  <c r="DJ6" i="12" s="1"/>
  <c r="J39" i="54"/>
  <c r="DO5" i="12" s="1"/>
  <c r="I39" i="54"/>
  <c r="DT4" i="12" s="1"/>
  <c r="AB38" i="54"/>
  <c r="AB23" i="12" s="1"/>
  <c r="AA38" i="54"/>
  <c r="AG22" i="12" s="1"/>
  <c r="Z38" i="54"/>
  <c r="AL21" i="12" s="1"/>
  <c r="Y38" i="54"/>
  <c r="AQ20" i="12" s="1"/>
  <c r="X38" i="54"/>
  <c r="AV19" i="12" s="1"/>
  <c r="W38" i="54"/>
  <c r="BA18" i="12" s="1"/>
  <c r="V38" i="54"/>
  <c r="BF17" i="12" s="1"/>
  <c r="U38" i="54"/>
  <c r="BK16" i="12" s="1"/>
  <c r="T38" i="54"/>
  <c r="BP15" i="12" s="1"/>
  <c r="S38" i="54"/>
  <c r="BU14" i="12" s="1"/>
  <c r="R38" i="54"/>
  <c r="BZ13" i="12" s="1"/>
  <c r="Q38" i="54"/>
  <c r="CE12" i="12" s="1"/>
  <c r="P38" i="54"/>
  <c r="CJ11" i="12" s="1"/>
  <c r="O38" i="54"/>
  <c r="CO10" i="12" s="1"/>
  <c r="N38" i="54"/>
  <c r="CT9" i="12" s="1"/>
  <c r="M38" i="54"/>
  <c r="CY8" i="12" s="1"/>
  <c r="L38" i="54"/>
  <c r="DD7" i="12" s="1"/>
  <c r="K38" i="54"/>
  <c r="DI6" i="12" s="1"/>
  <c r="J38" i="54"/>
  <c r="DN5" i="12" s="1"/>
  <c r="I38" i="54"/>
  <c r="DS4" i="12" s="1"/>
  <c r="AB37" i="54"/>
  <c r="AA23" i="12" s="1"/>
  <c r="AA37" i="54"/>
  <c r="AF22" i="12" s="1"/>
  <c r="Z37" i="54"/>
  <c r="AK21" i="12" s="1"/>
  <c r="Y37" i="54"/>
  <c r="AP20" i="12" s="1"/>
  <c r="X37" i="54"/>
  <c r="AU19" i="12" s="1"/>
  <c r="W37" i="54"/>
  <c r="AZ18" i="12" s="1"/>
  <c r="V37" i="54"/>
  <c r="BE17" i="12" s="1"/>
  <c r="U37" i="54"/>
  <c r="BJ16" i="12" s="1"/>
  <c r="T37" i="54"/>
  <c r="BO15" i="12" s="1"/>
  <c r="S37" i="54"/>
  <c r="BT14" i="12" s="1"/>
  <c r="R37" i="54"/>
  <c r="BY13" i="12" s="1"/>
  <c r="Q37" i="54"/>
  <c r="CD12" i="12" s="1"/>
  <c r="P37" i="54"/>
  <c r="CI11" i="12" s="1"/>
  <c r="O37" i="54"/>
  <c r="CN10" i="12" s="1"/>
  <c r="N37" i="54"/>
  <c r="CS9" i="12" s="1"/>
  <c r="M37" i="54"/>
  <c r="CX8" i="12" s="1"/>
  <c r="L37" i="54"/>
  <c r="DC7" i="12" s="1"/>
  <c r="K37" i="54"/>
  <c r="DH6" i="12" s="1"/>
  <c r="J37" i="54"/>
  <c r="DM5" i="12" s="1"/>
  <c r="I37" i="54"/>
  <c r="DR4" i="12" s="1"/>
  <c r="AB36" i="54"/>
  <c r="AA36" i="54"/>
  <c r="AE22" i="12" s="1"/>
  <c r="Z36" i="54"/>
  <c r="Y36" i="54"/>
  <c r="AO20" i="12" s="1"/>
  <c r="X36" i="54"/>
  <c r="W36" i="54"/>
  <c r="AY18" i="12" s="1"/>
  <c r="V36" i="54"/>
  <c r="U36" i="54"/>
  <c r="BI16" i="12" s="1"/>
  <c r="T36" i="54"/>
  <c r="S36" i="54"/>
  <c r="BS14" i="12" s="1"/>
  <c r="R36" i="54"/>
  <c r="Q36" i="54"/>
  <c r="CC12" i="12" s="1"/>
  <c r="P36" i="54"/>
  <c r="O36" i="54"/>
  <c r="CM10" i="12" s="1"/>
  <c r="N36" i="54"/>
  <c r="M36" i="54"/>
  <c r="CW8" i="12" s="1"/>
  <c r="L36" i="54"/>
  <c r="K36" i="54"/>
  <c r="DG6" i="12" s="1"/>
  <c r="J36" i="54"/>
  <c r="I36" i="54"/>
  <c r="DQ4" i="12" s="1"/>
  <c r="AB35" i="54"/>
  <c r="Y23" i="12" s="1"/>
  <c r="AA35" i="54"/>
  <c r="AD22" i="12" s="1"/>
  <c r="Z35" i="54"/>
  <c r="AI21" i="12" s="1"/>
  <c r="Y35" i="54"/>
  <c r="AN20" i="12" s="1"/>
  <c r="X35" i="54"/>
  <c r="AS19" i="12" s="1"/>
  <c r="W35" i="54"/>
  <c r="AX18" i="12" s="1"/>
  <c r="V35" i="54"/>
  <c r="BC17" i="12" s="1"/>
  <c r="U35" i="54"/>
  <c r="BH16" i="12" s="1"/>
  <c r="T35" i="54"/>
  <c r="BM15" i="12" s="1"/>
  <c r="S35" i="54"/>
  <c r="BR14" i="12" s="1"/>
  <c r="R35" i="54"/>
  <c r="BW13" i="12" s="1"/>
  <c r="Q35" i="54"/>
  <c r="CB12" i="12" s="1"/>
  <c r="P35" i="54"/>
  <c r="CG11" i="12" s="1"/>
  <c r="O35" i="54"/>
  <c r="CL10" i="12" s="1"/>
  <c r="N35" i="54"/>
  <c r="CQ9" i="12" s="1"/>
  <c r="M35" i="54"/>
  <c r="CV8" i="12" s="1"/>
  <c r="L35" i="54"/>
  <c r="DA7" i="12" s="1"/>
  <c r="K35" i="54"/>
  <c r="DF6" i="12" s="1"/>
  <c r="J35" i="54"/>
  <c r="DK5" i="12" s="1"/>
  <c r="I35" i="54"/>
  <c r="DP4" i="12" s="1"/>
  <c r="AB34" i="54"/>
  <c r="X23" i="12" s="1"/>
  <c r="AA34" i="54"/>
  <c r="AC22" i="12" s="1"/>
  <c r="Z34" i="54"/>
  <c r="AH21" i="12" s="1"/>
  <c r="Y34" i="54"/>
  <c r="AM20" i="12" s="1"/>
  <c r="X34" i="54"/>
  <c r="AR19" i="12" s="1"/>
  <c r="W34" i="54"/>
  <c r="AW18" i="12" s="1"/>
  <c r="V34" i="54"/>
  <c r="BB17" i="12" s="1"/>
  <c r="U34" i="54"/>
  <c r="BG16" i="12" s="1"/>
  <c r="T34" i="54"/>
  <c r="BL15" i="12" s="1"/>
  <c r="S34" i="54"/>
  <c r="BQ14" i="12" s="1"/>
  <c r="R34" i="54"/>
  <c r="BV13" i="12" s="1"/>
  <c r="Q34" i="54"/>
  <c r="CA12" i="12" s="1"/>
  <c r="P34" i="54"/>
  <c r="CF11" i="12" s="1"/>
  <c r="O34" i="54"/>
  <c r="CK10" i="12" s="1"/>
  <c r="N34" i="54"/>
  <c r="CP9" i="12" s="1"/>
  <c r="M34" i="54"/>
  <c r="CU8" i="12" s="1"/>
  <c r="L34" i="54"/>
  <c r="CZ7" i="12" s="1"/>
  <c r="K34" i="54"/>
  <c r="DE6" i="12" s="1"/>
  <c r="J34" i="54"/>
  <c r="DJ5" i="12" s="1"/>
  <c r="I34" i="54"/>
  <c r="DO4" i="12" s="1"/>
  <c r="AB33" i="54"/>
  <c r="W23" i="12" s="1"/>
  <c r="AA33" i="54"/>
  <c r="AB22" i="12" s="1"/>
  <c r="Z33" i="54"/>
  <c r="AG21" i="12" s="1"/>
  <c r="Y33" i="54"/>
  <c r="AL20" i="12" s="1"/>
  <c r="X33" i="54"/>
  <c r="AQ19" i="12" s="1"/>
  <c r="W33" i="54"/>
  <c r="AV18" i="12" s="1"/>
  <c r="V33" i="54"/>
  <c r="BA17" i="12" s="1"/>
  <c r="U33" i="54"/>
  <c r="BF16" i="12" s="1"/>
  <c r="T33" i="54"/>
  <c r="BK15" i="12" s="1"/>
  <c r="S33" i="54"/>
  <c r="BP14" i="12" s="1"/>
  <c r="R33" i="54"/>
  <c r="BU13" i="12" s="1"/>
  <c r="Q33" i="54"/>
  <c r="BZ12" i="12" s="1"/>
  <c r="P33" i="54"/>
  <c r="CE11" i="12" s="1"/>
  <c r="O33" i="54"/>
  <c r="CJ10" i="12" s="1"/>
  <c r="N33" i="54"/>
  <c r="CO9" i="12" s="1"/>
  <c r="M33" i="54"/>
  <c r="CT8" i="12" s="1"/>
  <c r="L33" i="54"/>
  <c r="CY7" i="12" s="1"/>
  <c r="K33" i="54"/>
  <c r="DD6" i="12" s="1"/>
  <c r="J33" i="54"/>
  <c r="DI5" i="12" s="1"/>
  <c r="I33" i="54"/>
  <c r="DN4" i="12" s="1"/>
  <c r="AB32" i="54"/>
  <c r="V23" i="12" s="1"/>
  <c r="AA32" i="54"/>
  <c r="AA22" i="12" s="1"/>
  <c r="Z32" i="54"/>
  <c r="AF21" i="12" s="1"/>
  <c r="Y32" i="54"/>
  <c r="AK20" i="12" s="1"/>
  <c r="X32" i="54"/>
  <c r="AP19" i="12" s="1"/>
  <c r="W32" i="54"/>
  <c r="AU18" i="12" s="1"/>
  <c r="V32" i="54"/>
  <c r="AZ17" i="12" s="1"/>
  <c r="U32" i="54"/>
  <c r="BE16" i="12" s="1"/>
  <c r="T32" i="54"/>
  <c r="BJ15" i="12" s="1"/>
  <c r="S32" i="54"/>
  <c r="BO14" i="12" s="1"/>
  <c r="R32" i="54"/>
  <c r="BT13" i="12" s="1"/>
  <c r="Q32" i="54"/>
  <c r="BY12" i="12" s="1"/>
  <c r="P32" i="54"/>
  <c r="CD11" i="12" s="1"/>
  <c r="O32" i="54"/>
  <c r="CI10" i="12" s="1"/>
  <c r="N32" i="54"/>
  <c r="CN9" i="12" s="1"/>
  <c r="M32" i="54"/>
  <c r="CS8" i="12" s="1"/>
  <c r="L32" i="54"/>
  <c r="CX7" i="12" s="1"/>
  <c r="K32" i="54"/>
  <c r="DC6" i="12" s="1"/>
  <c r="J32" i="54"/>
  <c r="DH5" i="12" s="1"/>
  <c r="I32" i="54"/>
  <c r="DM4" i="12" s="1"/>
  <c r="AB31" i="54"/>
  <c r="U23" i="12" s="1"/>
  <c r="AA31" i="54"/>
  <c r="Z31" i="54"/>
  <c r="AE21" i="12" s="1"/>
  <c r="Y31" i="54"/>
  <c r="X31" i="54"/>
  <c r="AO19" i="12" s="1"/>
  <c r="W31" i="54"/>
  <c r="V31" i="54"/>
  <c r="AY17" i="12" s="1"/>
  <c r="U31" i="54"/>
  <c r="T31" i="54"/>
  <c r="BI15" i="12" s="1"/>
  <c r="S31" i="54"/>
  <c r="R31" i="54"/>
  <c r="BS13" i="12" s="1"/>
  <c r="Q31" i="54"/>
  <c r="P31" i="54"/>
  <c r="CC11" i="12" s="1"/>
  <c r="O31" i="54"/>
  <c r="N31" i="54"/>
  <c r="CM9" i="12" s="1"/>
  <c r="M31" i="54"/>
  <c r="L31" i="54"/>
  <c r="CW7" i="12" s="1"/>
  <c r="K31" i="54"/>
  <c r="J31" i="54"/>
  <c r="DG5" i="12" s="1"/>
  <c r="I31" i="54"/>
  <c r="AB30" i="54"/>
  <c r="T23" i="12" s="1"/>
  <c r="AA30" i="54"/>
  <c r="Y22" i="12" s="1"/>
  <c r="Z30" i="54"/>
  <c r="AD21" i="12" s="1"/>
  <c r="Y30" i="54"/>
  <c r="AI20" i="12" s="1"/>
  <c r="X30" i="54"/>
  <c r="AN19" i="12" s="1"/>
  <c r="W30" i="54"/>
  <c r="AS18" i="12" s="1"/>
  <c r="V30" i="54"/>
  <c r="AX17" i="12" s="1"/>
  <c r="U30" i="54"/>
  <c r="BC16" i="12" s="1"/>
  <c r="T30" i="54"/>
  <c r="BH15" i="12" s="1"/>
  <c r="S30" i="54"/>
  <c r="BM14" i="12" s="1"/>
  <c r="R30" i="54"/>
  <c r="BR13" i="12" s="1"/>
  <c r="Q30" i="54"/>
  <c r="BW12" i="12" s="1"/>
  <c r="P30" i="54"/>
  <c r="CB11" i="12" s="1"/>
  <c r="O30" i="54"/>
  <c r="CG10" i="12" s="1"/>
  <c r="N30" i="54"/>
  <c r="CL9" i="12" s="1"/>
  <c r="M30" i="54"/>
  <c r="CQ8" i="12" s="1"/>
  <c r="L30" i="54"/>
  <c r="CV7" i="12" s="1"/>
  <c r="K30" i="54"/>
  <c r="DA6" i="12" s="1"/>
  <c r="J30" i="54"/>
  <c r="DF5" i="12" s="1"/>
  <c r="I30" i="54"/>
  <c r="DK4" i="12" s="1"/>
  <c r="AB29" i="54"/>
  <c r="S23" i="12" s="1"/>
  <c r="AA29" i="54"/>
  <c r="X22" i="12" s="1"/>
  <c r="Z29" i="54"/>
  <c r="AC21" i="12" s="1"/>
  <c r="Y29" i="54"/>
  <c r="AH20" i="12" s="1"/>
  <c r="X29" i="54"/>
  <c r="AM19" i="12" s="1"/>
  <c r="W29" i="54"/>
  <c r="AR18" i="12" s="1"/>
  <c r="V29" i="54"/>
  <c r="AW17" i="12" s="1"/>
  <c r="U29" i="54"/>
  <c r="BB16" i="12" s="1"/>
  <c r="T29" i="54"/>
  <c r="BG15" i="12" s="1"/>
  <c r="S29" i="54"/>
  <c r="BL14" i="12" s="1"/>
  <c r="R29" i="54"/>
  <c r="BQ13" i="12" s="1"/>
  <c r="Q29" i="54"/>
  <c r="BV12" i="12" s="1"/>
  <c r="P29" i="54"/>
  <c r="CA11" i="12" s="1"/>
  <c r="O29" i="54"/>
  <c r="CF10" i="12" s="1"/>
  <c r="N29" i="54"/>
  <c r="CK9" i="12" s="1"/>
  <c r="M29" i="54"/>
  <c r="CP8" i="12" s="1"/>
  <c r="L29" i="54"/>
  <c r="CU7" i="12" s="1"/>
  <c r="K29" i="54"/>
  <c r="CZ6" i="12" s="1"/>
  <c r="J29" i="54"/>
  <c r="DE5" i="12" s="1"/>
  <c r="I29" i="54"/>
  <c r="DJ4" i="12" s="1"/>
  <c r="AB28" i="54"/>
  <c r="R23" i="12" s="1"/>
  <c r="AA28" i="54"/>
  <c r="W22" i="12" s="1"/>
  <c r="Z28" i="54"/>
  <c r="AB21" i="12" s="1"/>
  <c r="Y28" i="54"/>
  <c r="AG20" i="12" s="1"/>
  <c r="X28" i="54"/>
  <c r="AL19" i="12" s="1"/>
  <c r="W28" i="54"/>
  <c r="AQ18" i="12" s="1"/>
  <c r="V28" i="54"/>
  <c r="AV17" i="12" s="1"/>
  <c r="U28" i="54"/>
  <c r="BA16" i="12" s="1"/>
  <c r="T28" i="54"/>
  <c r="BF15" i="12" s="1"/>
  <c r="S28" i="54"/>
  <c r="BK14" i="12" s="1"/>
  <c r="R28" i="54"/>
  <c r="BP13" i="12" s="1"/>
  <c r="Q28" i="54"/>
  <c r="BU12" i="12" s="1"/>
  <c r="P28" i="54"/>
  <c r="BZ11" i="12" s="1"/>
  <c r="O28" i="54"/>
  <c r="CE10" i="12" s="1"/>
  <c r="N28" i="54"/>
  <c r="CJ9" i="12" s="1"/>
  <c r="M28" i="54"/>
  <c r="CO8" i="12" s="1"/>
  <c r="L28" i="54"/>
  <c r="CT7" i="12" s="1"/>
  <c r="K28" i="54"/>
  <c r="CY6" i="12" s="1"/>
  <c r="J28" i="54"/>
  <c r="DD5" i="12" s="1"/>
  <c r="I28" i="54"/>
  <c r="DI4" i="12" s="1"/>
  <c r="AB27" i="54"/>
  <c r="Q23" i="12" s="1"/>
  <c r="AA27" i="54"/>
  <c r="V22" i="12" s="1"/>
  <c r="Z27" i="54"/>
  <c r="AA21" i="12" s="1"/>
  <c r="Y27" i="54"/>
  <c r="AF20" i="12" s="1"/>
  <c r="X27" i="54"/>
  <c r="AK19" i="12" s="1"/>
  <c r="W27" i="54"/>
  <c r="AP18" i="12" s="1"/>
  <c r="V27" i="54"/>
  <c r="AU17" i="12" s="1"/>
  <c r="U27" i="54"/>
  <c r="AZ16" i="12" s="1"/>
  <c r="T27" i="54"/>
  <c r="BE15" i="12" s="1"/>
  <c r="S27" i="54"/>
  <c r="BJ14" i="12" s="1"/>
  <c r="R27" i="54"/>
  <c r="BO13" i="12" s="1"/>
  <c r="Q27" i="54"/>
  <c r="BT12" i="12" s="1"/>
  <c r="P27" i="54"/>
  <c r="BY11" i="12" s="1"/>
  <c r="O27" i="54"/>
  <c r="CD10" i="12" s="1"/>
  <c r="N27" i="54"/>
  <c r="CI9" i="12" s="1"/>
  <c r="M27" i="54"/>
  <c r="CN8" i="12" s="1"/>
  <c r="L27" i="54"/>
  <c r="CS7" i="12" s="1"/>
  <c r="K27" i="54"/>
  <c r="CX6" i="12" s="1"/>
  <c r="J27" i="54"/>
  <c r="DC5" i="12" s="1"/>
  <c r="I27" i="54"/>
  <c r="DH4" i="12" s="1"/>
  <c r="AB26" i="54"/>
  <c r="AA26" i="54"/>
  <c r="U22" i="12" s="1"/>
  <c r="Z26" i="54"/>
  <c r="Y26" i="54"/>
  <c r="AE20" i="12" s="1"/>
  <c r="X26" i="54"/>
  <c r="W26" i="54"/>
  <c r="AO18" i="12" s="1"/>
  <c r="V26" i="54"/>
  <c r="U26" i="54"/>
  <c r="AY16" i="12" s="1"/>
  <c r="T26" i="54"/>
  <c r="S26" i="54"/>
  <c r="BI14" i="12" s="1"/>
  <c r="R26" i="54"/>
  <c r="Q26" i="54"/>
  <c r="BS12" i="12" s="1"/>
  <c r="P26" i="54"/>
  <c r="O26" i="54"/>
  <c r="CC10" i="12" s="1"/>
  <c r="N26" i="54"/>
  <c r="M26" i="54"/>
  <c r="CM8" i="12" s="1"/>
  <c r="L26" i="54"/>
  <c r="K26" i="54"/>
  <c r="CW6" i="12" s="1"/>
  <c r="J26" i="54"/>
  <c r="I26" i="54"/>
  <c r="DG4" i="12" s="1"/>
  <c r="AB25" i="54"/>
  <c r="O23" i="12" s="1"/>
  <c r="AA25" i="54"/>
  <c r="T22" i="12" s="1"/>
  <c r="Z25" i="54"/>
  <c r="Y21" i="12" s="1"/>
  <c r="Y25" i="54"/>
  <c r="AD20" i="12" s="1"/>
  <c r="X25" i="54"/>
  <c r="AI19" i="12" s="1"/>
  <c r="W25" i="54"/>
  <c r="AN18" i="12" s="1"/>
  <c r="V25" i="54"/>
  <c r="AS17" i="12" s="1"/>
  <c r="U25" i="54"/>
  <c r="AX16" i="12" s="1"/>
  <c r="T25" i="54"/>
  <c r="BC15" i="12" s="1"/>
  <c r="S25" i="54"/>
  <c r="BH14" i="12" s="1"/>
  <c r="R25" i="54"/>
  <c r="BM13" i="12" s="1"/>
  <c r="Q25" i="54"/>
  <c r="BR12" i="12" s="1"/>
  <c r="P25" i="54"/>
  <c r="BW11" i="12" s="1"/>
  <c r="O25" i="54"/>
  <c r="CB10" i="12" s="1"/>
  <c r="N25" i="54"/>
  <c r="CG9" i="12" s="1"/>
  <c r="M25" i="54"/>
  <c r="CL8" i="12" s="1"/>
  <c r="L25" i="54"/>
  <c r="CQ7" i="12" s="1"/>
  <c r="K25" i="54"/>
  <c r="CV6" i="12" s="1"/>
  <c r="J25" i="54"/>
  <c r="DA5" i="12" s="1"/>
  <c r="I25" i="54"/>
  <c r="DF4" i="12" s="1"/>
  <c r="AB24" i="54"/>
  <c r="N23" i="12" s="1"/>
  <c r="AA24" i="54"/>
  <c r="S22" i="12" s="1"/>
  <c r="Z24" i="54"/>
  <c r="X21" i="12" s="1"/>
  <c r="Y24" i="54"/>
  <c r="AC20" i="12" s="1"/>
  <c r="X24" i="54"/>
  <c r="AH19" i="12" s="1"/>
  <c r="W24" i="54"/>
  <c r="AM18" i="12" s="1"/>
  <c r="V24" i="54"/>
  <c r="AR17" i="12" s="1"/>
  <c r="U24" i="54"/>
  <c r="AW16" i="12" s="1"/>
  <c r="T24" i="54"/>
  <c r="BB15" i="12" s="1"/>
  <c r="S24" i="54"/>
  <c r="BG14" i="12" s="1"/>
  <c r="R24" i="54"/>
  <c r="BL13" i="12" s="1"/>
  <c r="Q24" i="54"/>
  <c r="BQ12" i="12" s="1"/>
  <c r="P24" i="54"/>
  <c r="BV11" i="12" s="1"/>
  <c r="O24" i="54"/>
  <c r="CA10" i="12" s="1"/>
  <c r="N24" i="54"/>
  <c r="CF9" i="12" s="1"/>
  <c r="M24" i="54"/>
  <c r="CK8" i="12" s="1"/>
  <c r="L24" i="54"/>
  <c r="CP7" i="12" s="1"/>
  <c r="K24" i="54"/>
  <c r="CU6" i="12" s="1"/>
  <c r="J24" i="54"/>
  <c r="CZ5" i="12" s="1"/>
  <c r="I24" i="54"/>
  <c r="DE4" i="12" s="1"/>
  <c r="AB23" i="54"/>
  <c r="M23" i="12" s="1"/>
  <c r="AA23" i="54"/>
  <c r="R22" i="12" s="1"/>
  <c r="Z23" i="54"/>
  <c r="W21" i="12" s="1"/>
  <c r="Y23" i="54"/>
  <c r="AB20" i="12" s="1"/>
  <c r="X23" i="54"/>
  <c r="AG19" i="12" s="1"/>
  <c r="W23" i="54"/>
  <c r="AL18" i="12" s="1"/>
  <c r="V23" i="54"/>
  <c r="AQ17" i="12" s="1"/>
  <c r="U23" i="54"/>
  <c r="AV16" i="12" s="1"/>
  <c r="T23" i="54"/>
  <c r="BA15" i="12" s="1"/>
  <c r="S23" i="54"/>
  <c r="BF14" i="12" s="1"/>
  <c r="R23" i="54"/>
  <c r="BK13" i="12" s="1"/>
  <c r="Q23" i="54"/>
  <c r="BP12" i="12" s="1"/>
  <c r="P23" i="54"/>
  <c r="BU11" i="12" s="1"/>
  <c r="O23" i="54"/>
  <c r="BZ10" i="12" s="1"/>
  <c r="N23" i="54"/>
  <c r="CE9" i="12" s="1"/>
  <c r="M23" i="54"/>
  <c r="CJ8" i="12" s="1"/>
  <c r="L23" i="54"/>
  <c r="CO7" i="12" s="1"/>
  <c r="K23" i="54"/>
  <c r="CT6" i="12" s="1"/>
  <c r="J23" i="54"/>
  <c r="CY5" i="12" s="1"/>
  <c r="I23" i="54"/>
  <c r="DD4" i="12" s="1"/>
  <c r="AB22" i="54"/>
  <c r="L23" i="12" s="1"/>
  <c r="AA22" i="54"/>
  <c r="Q22" i="12" s="1"/>
  <c r="Z22" i="54"/>
  <c r="V21" i="12" s="1"/>
  <c r="Y22" i="54"/>
  <c r="AA20" i="12" s="1"/>
  <c r="X22" i="54"/>
  <c r="AF19" i="12" s="1"/>
  <c r="W22" i="54"/>
  <c r="AK18" i="12" s="1"/>
  <c r="V22" i="54"/>
  <c r="AP17" i="12" s="1"/>
  <c r="U22" i="54"/>
  <c r="AU16" i="12" s="1"/>
  <c r="T22" i="54"/>
  <c r="AZ15" i="12" s="1"/>
  <c r="S22" i="54"/>
  <c r="BE14" i="12" s="1"/>
  <c r="R22" i="54"/>
  <c r="BJ13" i="12" s="1"/>
  <c r="Q22" i="54"/>
  <c r="BO12" i="12" s="1"/>
  <c r="P22" i="54"/>
  <c r="BT11" i="12" s="1"/>
  <c r="O22" i="54"/>
  <c r="BY10" i="12" s="1"/>
  <c r="N22" i="54"/>
  <c r="CD9" i="12" s="1"/>
  <c r="M22" i="54"/>
  <c r="CI8" i="12" s="1"/>
  <c r="L22" i="54"/>
  <c r="CN7" i="12" s="1"/>
  <c r="K22" i="54"/>
  <c r="CS6" i="12" s="1"/>
  <c r="J22" i="54"/>
  <c r="CX5" i="12" s="1"/>
  <c r="I22" i="54"/>
  <c r="DC4" i="12" s="1"/>
  <c r="AB21" i="54"/>
  <c r="K23" i="12" s="1"/>
  <c r="AA21" i="54"/>
  <c r="Z21" i="54"/>
  <c r="U21" i="12" s="1"/>
  <c r="Y21" i="54"/>
  <c r="X21" i="54"/>
  <c r="AE19" i="12" s="1"/>
  <c r="W21" i="54"/>
  <c r="V21" i="54"/>
  <c r="AO17" i="12" s="1"/>
  <c r="U21" i="54"/>
  <c r="T21" i="54"/>
  <c r="AY15" i="12" s="1"/>
  <c r="S21" i="54"/>
  <c r="R21" i="54"/>
  <c r="BI13" i="12" s="1"/>
  <c r="Q21" i="54"/>
  <c r="P21" i="54"/>
  <c r="BS11" i="12" s="1"/>
  <c r="O21" i="54"/>
  <c r="N21" i="54"/>
  <c r="CC9" i="12" s="1"/>
  <c r="M21" i="54"/>
  <c r="L21" i="54"/>
  <c r="CM7" i="12" s="1"/>
  <c r="K21" i="54"/>
  <c r="J21" i="54"/>
  <c r="CW5" i="12" s="1"/>
  <c r="I21" i="54"/>
  <c r="AB20" i="54"/>
  <c r="J23" i="12" s="1"/>
  <c r="AA20" i="54"/>
  <c r="O22" i="12" s="1"/>
  <c r="Z20" i="54"/>
  <c r="T21" i="12" s="1"/>
  <c r="Y20" i="54"/>
  <c r="Y20" i="12" s="1"/>
  <c r="X20" i="54"/>
  <c r="AD19" i="12" s="1"/>
  <c r="W20" i="54"/>
  <c r="AI18" i="12" s="1"/>
  <c r="V20" i="54"/>
  <c r="AN17" i="12" s="1"/>
  <c r="U20" i="54"/>
  <c r="AS16" i="12" s="1"/>
  <c r="T20" i="54"/>
  <c r="AX15" i="12" s="1"/>
  <c r="S20" i="54"/>
  <c r="BC14" i="12" s="1"/>
  <c r="R20" i="54"/>
  <c r="BH13" i="12" s="1"/>
  <c r="Q20" i="54"/>
  <c r="BM12" i="12" s="1"/>
  <c r="P20" i="54"/>
  <c r="BR11" i="12" s="1"/>
  <c r="O20" i="54"/>
  <c r="BW10" i="12" s="1"/>
  <c r="N20" i="54"/>
  <c r="CB9" i="12" s="1"/>
  <c r="M20" i="54"/>
  <c r="CG8" i="12" s="1"/>
  <c r="L20" i="54"/>
  <c r="CL7" i="12" s="1"/>
  <c r="K20" i="54"/>
  <c r="CQ6" i="12" s="1"/>
  <c r="J20" i="54"/>
  <c r="CV5" i="12" s="1"/>
  <c r="I20" i="54"/>
  <c r="DA4" i="12" s="1"/>
  <c r="AB19" i="54"/>
  <c r="I23" i="12" s="1"/>
  <c r="AA19" i="54"/>
  <c r="N22" i="12" s="1"/>
  <c r="Z19" i="54"/>
  <c r="S21" i="12" s="1"/>
  <c r="Y19" i="54"/>
  <c r="X20" i="12" s="1"/>
  <c r="X19" i="54"/>
  <c r="AC19" i="12" s="1"/>
  <c r="W19" i="54"/>
  <c r="AH18" i="12" s="1"/>
  <c r="V19" i="54"/>
  <c r="AM17" i="12" s="1"/>
  <c r="U19" i="54"/>
  <c r="AR16" i="12" s="1"/>
  <c r="T19" i="54"/>
  <c r="AW15" i="12" s="1"/>
  <c r="S19" i="54"/>
  <c r="BB14" i="12" s="1"/>
  <c r="R19" i="54"/>
  <c r="BG13" i="12" s="1"/>
  <c r="Q19" i="54"/>
  <c r="BL12" i="12" s="1"/>
  <c r="P19" i="54"/>
  <c r="BQ11" i="12" s="1"/>
  <c r="O19" i="54"/>
  <c r="BV10" i="12" s="1"/>
  <c r="N19" i="54"/>
  <c r="CA9" i="12" s="1"/>
  <c r="M19" i="54"/>
  <c r="CF8" i="12" s="1"/>
  <c r="L19" i="54"/>
  <c r="CK7" i="12" s="1"/>
  <c r="K19" i="54"/>
  <c r="CP6" i="12" s="1"/>
  <c r="J19" i="54"/>
  <c r="CU5" i="12" s="1"/>
  <c r="I19" i="54"/>
  <c r="CZ4" i="12" s="1"/>
  <c r="AB18" i="54"/>
  <c r="H23" i="12" s="1"/>
  <c r="AA18" i="54"/>
  <c r="M22" i="12" s="1"/>
  <c r="Z18" i="54"/>
  <c r="R21" i="12" s="1"/>
  <c r="Y18" i="54"/>
  <c r="W20" i="12" s="1"/>
  <c r="X18" i="54"/>
  <c r="AB19" i="12" s="1"/>
  <c r="W18" i="54"/>
  <c r="AG18" i="12" s="1"/>
  <c r="V18" i="54"/>
  <c r="AL17" i="12" s="1"/>
  <c r="U18" i="54"/>
  <c r="AQ16" i="12" s="1"/>
  <c r="T18" i="54"/>
  <c r="AV15" i="12" s="1"/>
  <c r="S18" i="54"/>
  <c r="BA14" i="12" s="1"/>
  <c r="R18" i="54"/>
  <c r="BF13" i="12" s="1"/>
  <c r="Q18" i="54"/>
  <c r="BK12" i="12" s="1"/>
  <c r="P18" i="54"/>
  <c r="BP11" i="12" s="1"/>
  <c r="O18" i="54"/>
  <c r="BU10" i="12" s="1"/>
  <c r="N18" i="54"/>
  <c r="BZ9" i="12" s="1"/>
  <c r="M18" i="54"/>
  <c r="CE8" i="12" s="1"/>
  <c r="L18" i="54"/>
  <c r="CJ7" i="12" s="1"/>
  <c r="K18" i="54"/>
  <c r="CO6" i="12" s="1"/>
  <c r="J18" i="54"/>
  <c r="CT5" i="12" s="1"/>
  <c r="I18" i="54"/>
  <c r="CY4" i="12" s="1"/>
  <c r="AB17" i="54"/>
  <c r="G23" i="12" s="1"/>
  <c r="AA17" i="54"/>
  <c r="L22" i="12" s="1"/>
  <c r="Z17" i="54"/>
  <c r="Q21" i="12" s="1"/>
  <c r="Y17" i="54"/>
  <c r="V20" i="12" s="1"/>
  <c r="X17" i="54"/>
  <c r="AA19" i="12" s="1"/>
  <c r="W17" i="54"/>
  <c r="AF18" i="12" s="1"/>
  <c r="V17" i="54"/>
  <c r="AK17" i="12" s="1"/>
  <c r="U17" i="54"/>
  <c r="AP16" i="12" s="1"/>
  <c r="T17" i="54"/>
  <c r="AU15" i="12" s="1"/>
  <c r="S17" i="54"/>
  <c r="AZ14" i="12" s="1"/>
  <c r="R17" i="54"/>
  <c r="BE13" i="12" s="1"/>
  <c r="Q17" i="54"/>
  <c r="BJ12" i="12" s="1"/>
  <c r="P17" i="54"/>
  <c r="BO11" i="12" s="1"/>
  <c r="O17" i="54"/>
  <c r="BT10" i="12" s="1"/>
  <c r="N17" i="54"/>
  <c r="BY9" i="12" s="1"/>
  <c r="M17" i="54"/>
  <c r="CD8" i="12" s="1"/>
  <c r="L17" i="54"/>
  <c r="CI7" i="12" s="1"/>
  <c r="K17" i="54"/>
  <c r="CN6" i="12" s="1"/>
  <c r="J17" i="54"/>
  <c r="CS5" i="12" s="1"/>
  <c r="I17" i="54"/>
  <c r="CX4" i="12" s="1"/>
  <c r="AB16" i="54"/>
  <c r="AA16" i="54"/>
  <c r="K22" i="12" s="1"/>
  <c r="Z16" i="54"/>
  <c r="Y16" i="54"/>
  <c r="U20" i="12" s="1"/>
  <c r="X16" i="54"/>
  <c r="W16" i="54"/>
  <c r="AE18" i="12" s="1"/>
  <c r="V16" i="54"/>
  <c r="U16" i="54"/>
  <c r="AO16" i="12" s="1"/>
  <c r="T16" i="54"/>
  <c r="S16" i="54"/>
  <c r="AY14" i="12" s="1"/>
  <c r="R16" i="54"/>
  <c r="Q16" i="54"/>
  <c r="BI12" i="12" s="1"/>
  <c r="P16" i="54"/>
  <c r="O16" i="54"/>
  <c r="BS10" i="12" s="1"/>
  <c r="N16" i="54"/>
  <c r="M16" i="54"/>
  <c r="CC8" i="12" s="1"/>
  <c r="L16" i="54"/>
  <c r="K16" i="54"/>
  <c r="CM6" i="12" s="1"/>
  <c r="J16" i="54"/>
  <c r="I16" i="54"/>
  <c r="CW4" i="12" s="1"/>
  <c r="AB15" i="54"/>
  <c r="E23" i="12" s="1"/>
  <c r="AA15" i="54"/>
  <c r="J22" i="12" s="1"/>
  <c r="Z15" i="54"/>
  <c r="O21" i="12" s="1"/>
  <c r="Y15" i="54"/>
  <c r="T20" i="12" s="1"/>
  <c r="X15" i="54"/>
  <c r="Y19" i="12" s="1"/>
  <c r="W15" i="54"/>
  <c r="AD18" i="12" s="1"/>
  <c r="V15" i="54"/>
  <c r="AI17" i="12" s="1"/>
  <c r="U15" i="54"/>
  <c r="AN16" i="12" s="1"/>
  <c r="T15" i="54"/>
  <c r="AS15" i="12" s="1"/>
  <c r="S15" i="54"/>
  <c r="AX14" i="12" s="1"/>
  <c r="R15" i="54"/>
  <c r="BC13" i="12" s="1"/>
  <c r="Q15" i="54"/>
  <c r="BH12" i="12" s="1"/>
  <c r="P15" i="54"/>
  <c r="BM11" i="12" s="1"/>
  <c r="O15" i="54"/>
  <c r="BR10" i="12" s="1"/>
  <c r="N15" i="54"/>
  <c r="BW9" i="12" s="1"/>
  <c r="M15" i="54"/>
  <c r="CB8" i="12" s="1"/>
  <c r="L15" i="54"/>
  <c r="CG7" i="12" s="1"/>
  <c r="K15" i="54"/>
  <c r="CL6" i="12" s="1"/>
  <c r="J15" i="54"/>
  <c r="CQ5" i="12" s="1"/>
  <c r="I15" i="54"/>
  <c r="CV4" i="12" s="1"/>
  <c r="AB14" i="54"/>
  <c r="D23" i="12" s="1"/>
  <c r="AA14" i="54"/>
  <c r="I22" i="12" s="1"/>
  <c r="Z14" i="54"/>
  <c r="N21" i="12" s="1"/>
  <c r="Y14" i="54"/>
  <c r="S20" i="12" s="1"/>
  <c r="X14" i="54"/>
  <c r="X19" i="12" s="1"/>
  <c r="W14" i="54"/>
  <c r="AC18" i="12" s="1"/>
  <c r="V14" i="54"/>
  <c r="AH17" i="12" s="1"/>
  <c r="U14" i="54"/>
  <c r="AM16" i="12" s="1"/>
  <c r="T14" i="54"/>
  <c r="AR15" i="12" s="1"/>
  <c r="S14" i="54"/>
  <c r="AW14" i="12" s="1"/>
  <c r="R14" i="54"/>
  <c r="BB13" i="12" s="1"/>
  <c r="Q14" i="54"/>
  <c r="BG12" i="12" s="1"/>
  <c r="P14" i="54"/>
  <c r="BL11" i="12" s="1"/>
  <c r="O14" i="54"/>
  <c r="BQ10" i="12" s="1"/>
  <c r="N14" i="54"/>
  <c r="BV9" i="12" s="1"/>
  <c r="M14" i="54"/>
  <c r="CA8" i="12" s="1"/>
  <c r="L14" i="54"/>
  <c r="CF7" i="12" s="1"/>
  <c r="K14" i="54"/>
  <c r="CK6" i="12" s="1"/>
  <c r="J14" i="54"/>
  <c r="CP5" i="12" s="1"/>
  <c r="I14" i="54"/>
  <c r="CU4" i="12" s="1"/>
  <c r="AB13" i="54"/>
  <c r="C23" i="12" s="1"/>
  <c r="AA13" i="54"/>
  <c r="H22" i="12" s="1"/>
  <c r="Z13" i="54"/>
  <c r="M21" i="12" s="1"/>
  <c r="Y13" i="54"/>
  <c r="R20" i="12" s="1"/>
  <c r="X13" i="54"/>
  <c r="W19" i="12" s="1"/>
  <c r="W13" i="54"/>
  <c r="AB18" i="12" s="1"/>
  <c r="V13" i="54"/>
  <c r="AG17" i="12" s="1"/>
  <c r="U13" i="54"/>
  <c r="AL16" i="12" s="1"/>
  <c r="T13" i="54"/>
  <c r="AQ15" i="12" s="1"/>
  <c r="S13" i="54"/>
  <c r="AV14" i="12" s="1"/>
  <c r="R13" i="54"/>
  <c r="BA13" i="12" s="1"/>
  <c r="Q13" i="54"/>
  <c r="BF12" i="12" s="1"/>
  <c r="P13" i="54"/>
  <c r="BK11" i="12" s="1"/>
  <c r="O13" i="54"/>
  <c r="BP10" i="12" s="1"/>
  <c r="N13" i="54"/>
  <c r="BU9" i="12" s="1"/>
  <c r="M13" i="54"/>
  <c r="BZ8" i="12" s="1"/>
  <c r="L13" i="54"/>
  <c r="CE7" i="12" s="1"/>
  <c r="K13" i="54"/>
  <c r="CJ6" i="12" s="1"/>
  <c r="J13" i="54"/>
  <c r="CO5" i="12" s="1"/>
  <c r="I13" i="54"/>
  <c r="CT4" i="12" s="1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G41" i="54"/>
  <c r="F41" i="54"/>
  <c r="E41" i="54"/>
  <c r="H41" i="54" s="1"/>
  <c r="B41" i="54" s="1"/>
  <c r="D41" i="54"/>
  <c r="C41" i="54"/>
  <c r="G40" i="54"/>
  <c r="F40" i="54"/>
  <c r="E40" i="54"/>
  <c r="D40" i="54"/>
  <c r="C40" i="54"/>
  <c r="G39" i="54"/>
  <c r="F39" i="54"/>
  <c r="E39" i="54"/>
  <c r="D39" i="54"/>
  <c r="C39" i="54"/>
  <c r="G38" i="54"/>
  <c r="F38" i="54"/>
  <c r="E38" i="54"/>
  <c r="D38" i="54"/>
  <c r="C38" i="54"/>
  <c r="G37" i="54"/>
  <c r="F37" i="54"/>
  <c r="E37" i="54"/>
  <c r="D37" i="54"/>
  <c r="C37" i="54"/>
  <c r="G36" i="54"/>
  <c r="F36" i="54"/>
  <c r="E36" i="54"/>
  <c r="D36" i="54"/>
  <c r="C36" i="54"/>
  <c r="G35" i="54"/>
  <c r="F35" i="54"/>
  <c r="E35" i="54"/>
  <c r="D35" i="54"/>
  <c r="C35" i="54"/>
  <c r="G34" i="54"/>
  <c r="F34" i="54"/>
  <c r="E34" i="54"/>
  <c r="H34" i="54" s="1"/>
  <c r="B34" i="54" s="1"/>
  <c r="D34" i="54"/>
  <c r="C34" i="54"/>
  <c r="G33" i="54"/>
  <c r="F33" i="54"/>
  <c r="E33" i="54"/>
  <c r="D33" i="54"/>
  <c r="C33" i="54"/>
  <c r="G32" i="54"/>
  <c r="F32" i="54"/>
  <c r="E32" i="54"/>
  <c r="D32" i="54"/>
  <c r="C32" i="54"/>
  <c r="G31" i="54"/>
  <c r="H31" i="54" s="1"/>
  <c r="B31" i="54" s="1"/>
  <c r="F31" i="54"/>
  <c r="E31" i="54"/>
  <c r="D31" i="54"/>
  <c r="C31" i="54"/>
  <c r="G30" i="54"/>
  <c r="F30" i="54"/>
  <c r="E30" i="54"/>
  <c r="D30" i="54"/>
  <c r="C30" i="54"/>
  <c r="G29" i="54"/>
  <c r="F29" i="54"/>
  <c r="E29" i="54"/>
  <c r="H29" i="54" s="1"/>
  <c r="B29" i="54" s="1"/>
  <c r="D29" i="54"/>
  <c r="C29" i="54"/>
  <c r="G28" i="54"/>
  <c r="F28" i="54"/>
  <c r="E28" i="54"/>
  <c r="D28" i="54"/>
  <c r="H28" i="54" s="1"/>
  <c r="B28" i="54" s="1"/>
  <c r="C28" i="54"/>
  <c r="G27" i="54"/>
  <c r="F27" i="54"/>
  <c r="E27" i="54"/>
  <c r="D27" i="54"/>
  <c r="C27" i="54"/>
  <c r="G26" i="54"/>
  <c r="F26" i="54"/>
  <c r="E26" i="54"/>
  <c r="D26" i="54"/>
  <c r="C26" i="54"/>
  <c r="G25" i="54"/>
  <c r="F25" i="54"/>
  <c r="E25" i="54"/>
  <c r="H25" i="54" s="1"/>
  <c r="B25" i="54" s="1"/>
  <c r="D25" i="54"/>
  <c r="C25" i="54"/>
  <c r="G24" i="54"/>
  <c r="F24" i="54"/>
  <c r="E24" i="54"/>
  <c r="D24" i="54"/>
  <c r="C24" i="54"/>
  <c r="G23" i="54"/>
  <c r="F23" i="54"/>
  <c r="E23" i="54"/>
  <c r="D23" i="54"/>
  <c r="C23" i="54"/>
  <c r="G22" i="54"/>
  <c r="F22" i="54"/>
  <c r="E22" i="54"/>
  <c r="D22" i="54"/>
  <c r="C22" i="54"/>
  <c r="G21" i="54"/>
  <c r="F21" i="54"/>
  <c r="E21" i="54"/>
  <c r="D21" i="54"/>
  <c r="C21" i="54"/>
  <c r="G20" i="54"/>
  <c r="F20" i="54"/>
  <c r="E20" i="54"/>
  <c r="D20" i="54"/>
  <c r="C20" i="54"/>
  <c r="H20" i="54" s="1"/>
  <c r="B20" i="54" s="1"/>
  <c r="G19" i="54"/>
  <c r="F19" i="54"/>
  <c r="H19" i="54" s="1"/>
  <c r="B19" i="54" s="1"/>
  <c r="E19" i="54"/>
  <c r="D19" i="54"/>
  <c r="C19" i="54"/>
  <c r="G18" i="54"/>
  <c r="F18" i="54"/>
  <c r="E18" i="54"/>
  <c r="D18" i="54"/>
  <c r="C18" i="54"/>
  <c r="G17" i="54"/>
  <c r="F17" i="54"/>
  <c r="E17" i="54"/>
  <c r="H17" i="54" s="1"/>
  <c r="B17" i="54" s="1"/>
  <c r="D17" i="54"/>
  <c r="C17" i="54"/>
  <c r="G16" i="54"/>
  <c r="F16" i="54"/>
  <c r="E16" i="54"/>
  <c r="D16" i="54"/>
  <c r="C16" i="54"/>
  <c r="G15" i="54"/>
  <c r="F15" i="54"/>
  <c r="E15" i="54"/>
  <c r="D15" i="54"/>
  <c r="C15" i="54"/>
  <c r="G14" i="54"/>
  <c r="F14" i="54"/>
  <c r="E14" i="54"/>
  <c r="D14" i="54"/>
  <c r="H14" i="54" s="1"/>
  <c r="B14" i="54" s="1"/>
  <c r="C14" i="54"/>
  <c r="G13" i="54"/>
  <c r="F13" i="54"/>
  <c r="E13" i="54"/>
  <c r="D13" i="54"/>
  <c r="C13" i="54"/>
  <c r="G12" i="54"/>
  <c r="F12" i="54"/>
  <c r="E12" i="54"/>
  <c r="D12" i="54"/>
  <c r="L33" i="14" s="1"/>
  <c r="C12" i="54"/>
  <c r="H12" i="54" s="1"/>
  <c r="B12" i="54" s="1"/>
  <c r="H40" i="54"/>
  <c r="B40" i="54" s="1"/>
  <c r="H33" i="54"/>
  <c r="H30" i="54"/>
  <c r="H27" i="54"/>
  <c r="B27" i="54" s="1"/>
  <c r="H26" i="54"/>
  <c r="B26" i="54" s="1"/>
  <c r="H24" i="54"/>
  <c r="B24" i="54" s="1"/>
  <c r="H22" i="54"/>
  <c r="B22" i="54" s="1"/>
  <c r="B33" i="54"/>
  <c r="AB41" i="52"/>
  <c r="AE23" i="11" s="1"/>
  <c r="AA41" i="52"/>
  <c r="Z41" i="52"/>
  <c r="AO21" i="11" s="1"/>
  <c r="Y41" i="52"/>
  <c r="X41" i="52"/>
  <c r="AY19" i="11" s="1"/>
  <c r="W41" i="52"/>
  <c r="V41" i="52"/>
  <c r="BI17" i="11" s="1"/>
  <c r="U41" i="52"/>
  <c r="T41" i="52"/>
  <c r="BS15" i="11" s="1"/>
  <c r="S41" i="52"/>
  <c r="R41" i="52"/>
  <c r="CC13" i="11" s="1"/>
  <c r="Q41" i="52"/>
  <c r="P41" i="52"/>
  <c r="CM11" i="11" s="1"/>
  <c r="O41" i="52"/>
  <c r="N41" i="52"/>
  <c r="CW9" i="11" s="1"/>
  <c r="M41" i="52"/>
  <c r="L41" i="52"/>
  <c r="DG7" i="11" s="1"/>
  <c r="K41" i="52"/>
  <c r="J41" i="52"/>
  <c r="DQ5" i="11" s="1"/>
  <c r="I41" i="52"/>
  <c r="AB40" i="52"/>
  <c r="AD23" i="11" s="1"/>
  <c r="AA40" i="52"/>
  <c r="AI22" i="11" s="1"/>
  <c r="Z40" i="52"/>
  <c r="AN21" i="11" s="1"/>
  <c r="Y40" i="52"/>
  <c r="AS20" i="11" s="1"/>
  <c r="X40" i="52"/>
  <c r="AX19" i="11" s="1"/>
  <c r="W40" i="52"/>
  <c r="BC18" i="11" s="1"/>
  <c r="V40" i="52"/>
  <c r="BH17" i="11" s="1"/>
  <c r="U40" i="52"/>
  <c r="BM16" i="11" s="1"/>
  <c r="T40" i="52"/>
  <c r="BR15" i="11" s="1"/>
  <c r="S40" i="52"/>
  <c r="BW14" i="11" s="1"/>
  <c r="R40" i="52"/>
  <c r="CB13" i="11" s="1"/>
  <c r="Q40" i="52"/>
  <c r="CG12" i="11" s="1"/>
  <c r="P40" i="52"/>
  <c r="CL11" i="11" s="1"/>
  <c r="O40" i="52"/>
  <c r="CQ10" i="11" s="1"/>
  <c r="N40" i="52"/>
  <c r="CV9" i="11" s="1"/>
  <c r="M40" i="52"/>
  <c r="DA8" i="11" s="1"/>
  <c r="L40" i="52"/>
  <c r="DF7" i="11" s="1"/>
  <c r="K40" i="52"/>
  <c r="DK6" i="11" s="1"/>
  <c r="J40" i="52"/>
  <c r="DP5" i="11" s="1"/>
  <c r="I40" i="52"/>
  <c r="DU4" i="11" s="1"/>
  <c r="AB39" i="52"/>
  <c r="AC23" i="11" s="1"/>
  <c r="AA39" i="52"/>
  <c r="AH22" i="11" s="1"/>
  <c r="Z39" i="52"/>
  <c r="AM21" i="11" s="1"/>
  <c r="Y39" i="52"/>
  <c r="AR20" i="11" s="1"/>
  <c r="X39" i="52"/>
  <c r="AW19" i="11" s="1"/>
  <c r="W39" i="52"/>
  <c r="BB18" i="11" s="1"/>
  <c r="V39" i="52"/>
  <c r="BG17" i="11" s="1"/>
  <c r="U39" i="52"/>
  <c r="BL16" i="11" s="1"/>
  <c r="T39" i="52"/>
  <c r="BQ15" i="11" s="1"/>
  <c r="S39" i="52"/>
  <c r="BV14" i="11" s="1"/>
  <c r="R39" i="52"/>
  <c r="CA13" i="11" s="1"/>
  <c r="Q39" i="52"/>
  <c r="CF12" i="11" s="1"/>
  <c r="P39" i="52"/>
  <c r="CK11" i="11" s="1"/>
  <c r="O39" i="52"/>
  <c r="CP10" i="11" s="1"/>
  <c r="N39" i="52"/>
  <c r="CU9" i="11" s="1"/>
  <c r="M39" i="52"/>
  <c r="CZ8" i="11" s="1"/>
  <c r="L39" i="52"/>
  <c r="DE7" i="11" s="1"/>
  <c r="K39" i="52"/>
  <c r="DJ6" i="11" s="1"/>
  <c r="J39" i="52"/>
  <c r="DO5" i="11" s="1"/>
  <c r="I39" i="52"/>
  <c r="DT4" i="11" s="1"/>
  <c r="AB38" i="52"/>
  <c r="AB23" i="11" s="1"/>
  <c r="AA38" i="52"/>
  <c r="AG22" i="11" s="1"/>
  <c r="Z38" i="52"/>
  <c r="AL21" i="11" s="1"/>
  <c r="Y38" i="52"/>
  <c r="AQ20" i="11" s="1"/>
  <c r="X38" i="52"/>
  <c r="AV19" i="11" s="1"/>
  <c r="W38" i="52"/>
  <c r="BA18" i="11" s="1"/>
  <c r="V38" i="52"/>
  <c r="BF17" i="11" s="1"/>
  <c r="U38" i="52"/>
  <c r="BK16" i="11" s="1"/>
  <c r="T38" i="52"/>
  <c r="BP15" i="11" s="1"/>
  <c r="S38" i="52"/>
  <c r="BU14" i="11" s="1"/>
  <c r="R38" i="52"/>
  <c r="BZ13" i="11" s="1"/>
  <c r="Q38" i="52"/>
  <c r="CE12" i="11" s="1"/>
  <c r="P38" i="52"/>
  <c r="CJ11" i="11" s="1"/>
  <c r="O38" i="52"/>
  <c r="CO10" i="11" s="1"/>
  <c r="N38" i="52"/>
  <c r="CT9" i="11" s="1"/>
  <c r="M38" i="52"/>
  <c r="CY8" i="11" s="1"/>
  <c r="L38" i="52"/>
  <c r="DD7" i="11" s="1"/>
  <c r="K38" i="52"/>
  <c r="DI6" i="11" s="1"/>
  <c r="J38" i="52"/>
  <c r="DN5" i="11" s="1"/>
  <c r="I38" i="52"/>
  <c r="DS4" i="11" s="1"/>
  <c r="AB37" i="52"/>
  <c r="AA23" i="11" s="1"/>
  <c r="AA37" i="52"/>
  <c r="AF22" i="11" s="1"/>
  <c r="Z37" i="52"/>
  <c r="AK21" i="11" s="1"/>
  <c r="Y37" i="52"/>
  <c r="AP20" i="11" s="1"/>
  <c r="X37" i="52"/>
  <c r="AU19" i="11" s="1"/>
  <c r="W37" i="52"/>
  <c r="AZ18" i="11" s="1"/>
  <c r="V37" i="52"/>
  <c r="BE17" i="11" s="1"/>
  <c r="U37" i="52"/>
  <c r="BJ16" i="11" s="1"/>
  <c r="T37" i="52"/>
  <c r="BO15" i="11" s="1"/>
  <c r="S37" i="52"/>
  <c r="BT14" i="11" s="1"/>
  <c r="R37" i="52"/>
  <c r="BY13" i="11" s="1"/>
  <c r="Q37" i="52"/>
  <c r="CD12" i="11" s="1"/>
  <c r="P37" i="52"/>
  <c r="CI11" i="11" s="1"/>
  <c r="O37" i="52"/>
  <c r="CN10" i="11" s="1"/>
  <c r="N37" i="52"/>
  <c r="CS9" i="11" s="1"/>
  <c r="M37" i="52"/>
  <c r="CX8" i="11" s="1"/>
  <c r="L37" i="52"/>
  <c r="DC7" i="11" s="1"/>
  <c r="K37" i="52"/>
  <c r="DH6" i="11" s="1"/>
  <c r="J37" i="52"/>
  <c r="DM5" i="11" s="1"/>
  <c r="I37" i="52"/>
  <c r="DR4" i="11" s="1"/>
  <c r="AB36" i="52"/>
  <c r="AA36" i="52"/>
  <c r="AE22" i="11" s="1"/>
  <c r="Z36" i="52"/>
  <c r="Y36" i="52"/>
  <c r="AO20" i="11" s="1"/>
  <c r="X36" i="52"/>
  <c r="W36" i="52"/>
  <c r="AY18" i="11" s="1"/>
  <c r="V36" i="52"/>
  <c r="U36" i="52"/>
  <c r="BI16" i="11" s="1"/>
  <c r="T36" i="52"/>
  <c r="S36" i="52"/>
  <c r="BS14" i="11" s="1"/>
  <c r="R36" i="52"/>
  <c r="Q36" i="52"/>
  <c r="CC12" i="11" s="1"/>
  <c r="P36" i="52"/>
  <c r="O36" i="52"/>
  <c r="CM10" i="11" s="1"/>
  <c r="N36" i="52"/>
  <c r="M36" i="52"/>
  <c r="CW8" i="11" s="1"/>
  <c r="L36" i="52"/>
  <c r="K36" i="52"/>
  <c r="DG6" i="11" s="1"/>
  <c r="J36" i="52"/>
  <c r="I36" i="52"/>
  <c r="DQ4" i="11" s="1"/>
  <c r="AB35" i="52"/>
  <c r="Y23" i="11" s="1"/>
  <c r="AA35" i="52"/>
  <c r="AD22" i="11" s="1"/>
  <c r="Z35" i="52"/>
  <c r="AI21" i="11" s="1"/>
  <c r="Y35" i="52"/>
  <c r="AN20" i="11" s="1"/>
  <c r="X35" i="52"/>
  <c r="AS19" i="11" s="1"/>
  <c r="W35" i="52"/>
  <c r="AX18" i="11" s="1"/>
  <c r="V35" i="52"/>
  <c r="BC17" i="11" s="1"/>
  <c r="U35" i="52"/>
  <c r="BH16" i="11" s="1"/>
  <c r="T35" i="52"/>
  <c r="BM15" i="11" s="1"/>
  <c r="S35" i="52"/>
  <c r="BR14" i="11" s="1"/>
  <c r="R35" i="52"/>
  <c r="BW13" i="11" s="1"/>
  <c r="Q35" i="52"/>
  <c r="CB12" i="11" s="1"/>
  <c r="P35" i="52"/>
  <c r="CG11" i="11" s="1"/>
  <c r="O35" i="52"/>
  <c r="CL10" i="11" s="1"/>
  <c r="N35" i="52"/>
  <c r="CQ9" i="11" s="1"/>
  <c r="M35" i="52"/>
  <c r="CV8" i="11" s="1"/>
  <c r="L35" i="52"/>
  <c r="DA7" i="11" s="1"/>
  <c r="K35" i="52"/>
  <c r="DF6" i="11" s="1"/>
  <c r="J35" i="52"/>
  <c r="DK5" i="11" s="1"/>
  <c r="I35" i="52"/>
  <c r="DP4" i="11" s="1"/>
  <c r="AB34" i="52"/>
  <c r="X23" i="11" s="1"/>
  <c r="AA34" i="52"/>
  <c r="AC22" i="11" s="1"/>
  <c r="Z34" i="52"/>
  <c r="AH21" i="11" s="1"/>
  <c r="Y34" i="52"/>
  <c r="AM20" i="11" s="1"/>
  <c r="X34" i="52"/>
  <c r="AR19" i="11" s="1"/>
  <c r="W34" i="52"/>
  <c r="AW18" i="11" s="1"/>
  <c r="V34" i="52"/>
  <c r="BB17" i="11" s="1"/>
  <c r="U34" i="52"/>
  <c r="BG16" i="11" s="1"/>
  <c r="T34" i="52"/>
  <c r="BL15" i="11" s="1"/>
  <c r="S34" i="52"/>
  <c r="BQ14" i="11" s="1"/>
  <c r="R34" i="52"/>
  <c r="BV13" i="11" s="1"/>
  <c r="Q34" i="52"/>
  <c r="CA12" i="11" s="1"/>
  <c r="P34" i="52"/>
  <c r="CF11" i="11" s="1"/>
  <c r="O34" i="52"/>
  <c r="CK10" i="11" s="1"/>
  <c r="N34" i="52"/>
  <c r="CP9" i="11" s="1"/>
  <c r="M34" i="52"/>
  <c r="CU8" i="11" s="1"/>
  <c r="L34" i="52"/>
  <c r="CZ7" i="11" s="1"/>
  <c r="K34" i="52"/>
  <c r="DE6" i="11" s="1"/>
  <c r="J34" i="52"/>
  <c r="DJ5" i="11" s="1"/>
  <c r="I34" i="52"/>
  <c r="DO4" i="11" s="1"/>
  <c r="AB33" i="52"/>
  <c r="W23" i="11" s="1"/>
  <c r="AA33" i="52"/>
  <c r="AB22" i="11" s="1"/>
  <c r="Z33" i="52"/>
  <c r="AG21" i="11" s="1"/>
  <c r="Y33" i="52"/>
  <c r="AL20" i="11" s="1"/>
  <c r="X33" i="52"/>
  <c r="AQ19" i="11" s="1"/>
  <c r="W33" i="52"/>
  <c r="AV18" i="11" s="1"/>
  <c r="V33" i="52"/>
  <c r="BA17" i="11" s="1"/>
  <c r="U33" i="52"/>
  <c r="BF16" i="11" s="1"/>
  <c r="T33" i="52"/>
  <c r="BK15" i="11" s="1"/>
  <c r="S33" i="52"/>
  <c r="BP14" i="11" s="1"/>
  <c r="R33" i="52"/>
  <c r="BU13" i="11" s="1"/>
  <c r="Q33" i="52"/>
  <c r="BZ12" i="11" s="1"/>
  <c r="P33" i="52"/>
  <c r="CE11" i="11" s="1"/>
  <c r="O33" i="52"/>
  <c r="CJ10" i="11" s="1"/>
  <c r="N33" i="52"/>
  <c r="CO9" i="11" s="1"/>
  <c r="M33" i="52"/>
  <c r="CT8" i="11" s="1"/>
  <c r="L33" i="52"/>
  <c r="CY7" i="11" s="1"/>
  <c r="K33" i="52"/>
  <c r="DD6" i="11" s="1"/>
  <c r="J33" i="52"/>
  <c r="DI5" i="11" s="1"/>
  <c r="I33" i="52"/>
  <c r="DN4" i="11" s="1"/>
  <c r="AB32" i="52"/>
  <c r="V23" i="11" s="1"/>
  <c r="AA32" i="52"/>
  <c r="AA22" i="11" s="1"/>
  <c r="Z32" i="52"/>
  <c r="AF21" i="11" s="1"/>
  <c r="Y32" i="52"/>
  <c r="AK20" i="11" s="1"/>
  <c r="X32" i="52"/>
  <c r="AP19" i="11" s="1"/>
  <c r="W32" i="52"/>
  <c r="AU18" i="11" s="1"/>
  <c r="V32" i="52"/>
  <c r="AZ17" i="11" s="1"/>
  <c r="U32" i="52"/>
  <c r="BE16" i="11" s="1"/>
  <c r="T32" i="52"/>
  <c r="BJ15" i="11" s="1"/>
  <c r="S32" i="52"/>
  <c r="BO14" i="11" s="1"/>
  <c r="R32" i="52"/>
  <c r="BT13" i="11" s="1"/>
  <c r="Q32" i="52"/>
  <c r="BY12" i="11" s="1"/>
  <c r="P32" i="52"/>
  <c r="CD11" i="11" s="1"/>
  <c r="O32" i="52"/>
  <c r="CI10" i="11" s="1"/>
  <c r="N32" i="52"/>
  <c r="CN9" i="11" s="1"/>
  <c r="M32" i="52"/>
  <c r="CS8" i="11" s="1"/>
  <c r="L32" i="52"/>
  <c r="CX7" i="11" s="1"/>
  <c r="K32" i="52"/>
  <c r="DC6" i="11" s="1"/>
  <c r="J32" i="52"/>
  <c r="DH5" i="11" s="1"/>
  <c r="I32" i="52"/>
  <c r="DM4" i="11" s="1"/>
  <c r="AB31" i="52"/>
  <c r="U23" i="11" s="1"/>
  <c r="AA31" i="52"/>
  <c r="Z31" i="52"/>
  <c r="AE21" i="11" s="1"/>
  <c r="Y31" i="52"/>
  <c r="X31" i="52"/>
  <c r="AO19" i="11" s="1"/>
  <c r="W31" i="52"/>
  <c r="V31" i="52"/>
  <c r="AY17" i="11" s="1"/>
  <c r="U31" i="52"/>
  <c r="T31" i="52"/>
  <c r="BI15" i="11" s="1"/>
  <c r="S31" i="52"/>
  <c r="R31" i="52"/>
  <c r="BS13" i="11" s="1"/>
  <c r="Q31" i="52"/>
  <c r="P31" i="52"/>
  <c r="CC11" i="11" s="1"/>
  <c r="O31" i="52"/>
  <c r="N31" i="52"/>
  <c r="CM9" i="11" s="1"/>
  <c r="M31" i="52"/>
  <c r="L31" i="52"/>
  <c r="CW7" i="11" s="1"/>
  <c r="K31" i="52"/>
  <c r="J31" i="52"/>
  <c r="DG5" i="11" s="1"/>
  <c r="I31" i="52"/>
  <c r="AB30" i="52"/>
  <c r="T23" i="11" s="1"/>
  <c r="AA30" i="52"/>
  <c r="Y22" i="11" s="1"/>
  <c r="Z30" i="52"/>
  <c r="AD21" i="11" s="1"/>
  <c r="Y30" i="52"/>
  <c r="AI20" i="11" s="1"/>
  <c r="X30" i="52"/>
  <c r="AN19" i="11" s="1"/>
  <c r="W30" i="52"/>
  <c r="AS18" i="11" s="1"/>
  <c r="V30" i="52"/>
  <c r="AX17" i="11" s="1"/>
  <c r="U30" i="52"/>
  <c r="BC16" i="11" s="1"/>
  <c r="T30" i="52"/>
  <c r="BH15" i="11" s="1"/>
  <c r="S30" i="52"/>
  <c r="BM14" i="11" s="1"/>
  <c r="R30" i="52"/>
  <c r="BR13" i="11" s="1"/>
  <c r="Q30" i="52"/>
  <c r="BW12" i="11" s="1"/>
  <c r="P30" i="52"/>
  <c r="CB11" i="11" s="1"/>
  <c r="O30" i="52"/>
  <c r="CG10" i="11" s="1"/>
  <c r="N30" i="52"/>
  <c r="CL9" i="11" s="1"/>
  <c r="M30" i="52"/>
  <c r="CQ8" i="11" s="1"/>
  <c r="L30" i="52"/>
  <c r="CV7" i="11" s="1"/>
  <c r="K30" i="52"/>
  <c r="DA6" i="11" s="1"/>
  <c r="J30" i="52"/>
  <c r="DF5" i="11" s="1"/>
  <c r="I30" i="52"/>
  <c r="DK4" i="11" s="1"/>
  <c r="AB29" i="52"/>
  <c r="S23" i="11" s="1"/>
  <c r="AA29" i="52"/>
  <c r="X22" i="11" s="1"/>
  <c r="Z29" i="52"/>
  <c r="AC21" i="11" s="1"/>
  <c r="Y29" i="52"/>
  <c r="AH20" i="11" s="1"/>
  <c r="X29" i="52"/>
  <c r="AM19" i="11" s="1"/>
  <c r="W29" i="52"/>
  <c r="AR18" i="11" s="1"/>
  <c r="V29" i="52"/>
  <c r="AW17" i="11" s="1"/>
  <c r="U29" i="52"/>
  <c r="BB16" i="11" s="1"/>
  <c r="T29" i="52"/>
  <c r="BG15" i="11" s="1"/>
  <c r="S29" i="52"/>
  <c r="BL14" i="11" s="1"/>
  <c r="R29" i="52"/>
  <c r="BQ13" i="11" s="1"/>
  <c r="Q29" i="52"/>
  <c r="BV12" i="11" s="1"/>
  <c r="P29" i="52"/>
  <c r="CA11" i="11" s="1"/>
  <c r="O29" i="52"/>
  <c r="CF10" i="11" s="1"/>
  <c r="N29" i="52"/>
  <c r="CK9" i="11" s="1"/>
  <c r="M29" i="52"/>
  <c r="CP8" i="11" s="1"/>
  <c r="L29" i="52"/>
  <c r="CU7" i="11" s="1"/>
  <c r="K29" i="52"/>
  <c r="CZ6" i="11" s="1"/>
  <c r="J29" i="52"/>
  <c r="DE5" i="11" s="1"/>
  <c r="I29" i="52"/>
  <c r="DJ4" i="11" s="1"/>
  <c r="AB28" i="52"/>
  <c r="R23" i="11" s="1"/>
  <c r="AA28" i="52"/>
  <c r="W22" i="11" s="1"/>
  <c r="Z28" i="52"/>
  <c r="AB21" i="11" s="1"/>
  <c r="Y28" i="52"/>
  <c r="AG20" i="11" s="1"/>
  <c r="X28" i="52"/>
  <c r="AL19" i="11" s="1"/>
  <c r="W28" i="52"/>
  <c r="AQ18" i="11" s="1"/>
  <c r="V28" i="52"/>
  <c r="AV17" i="11" s="1"/>
  <c r="U28" i="52"/>
  <c r="BA16" i="11" s="1"/>
  <c r="T28" i="52"/>
  <c r="BF15" i="11" s="1"/>
  <c r="S28" i="52"/>
  <c r="BK14" i="11" s="1"/>
  <c r="R28" i="52"/>
  <c r="BP13" i="11" s="1"/>
  <c r="Q28" i="52"/>
  <c r="BU12" i="11" s="1"/>
  <c r="P28" i="52"/>
  <c r="BZ11" i="11" s="1"/>
  <c r="O28" i="52"/>
  <c r="CE10" i="11" s="1"/>
  <c r="N28" i="52"/>
  <c r="CJ9" i="11" s="1"/>
  <c r="M28" i="52"/>
  <c r="CO8" i="11" s="1"/>
  <c r="L28" i="52"/>
  <c r="CT7" i="11" s="1"/>
  <c r="K28" i="52"/>
  <c r="CY6" i="11" s="1"/>
  <c r="J28" i="52"/>
  <c r="DD5" i="11" s="1"/>
  <c r="I28" i="52"/>
  <c r="DI4" i="11" s="1"/>
  <c r="AB27" i="52"/>
  <c r="Q23" i="11" s="1"/>
  <c r="AA27" i="52"/>
  <c r="V22" i="11" s="1"/>
  <c r="Z27" i="52"/>
  <c r="AA21" i="11" s="1"/>
  <c r="Y27" i="52"/>
  <c r="AF20" i="11" s="1"/>
  <c r="X27" i="52"/>
  <c r="AK19" i="11" s="1"/>
  <c r="W27" i="52"/>
  <c r="AP18" i="11" s="1"/>
  <c r="V27" i="52"/>
  <c r="AU17" i="11" s="1"/>
  <c r="U27" i="52"/>
  <c r="AZ16" i="11" s="1"/>
  <c r="T27" i="52"/>
  <c r="BE15" i="11" s="1"/>
  <c r="S27" i="52"/>
  <c r="BJ14" i="11" s="1"/>
  <c r="R27" i="52"/>
  <c r="BO13" i="11" s="1"/>
  <c r="Q27" i="52"/>
  <c r="BT12" i="11" s="1"/>
  <c r="P27" i="52"/>
  <c r="BY11" i="11" s="1"/>
  <c r="O27" i="52"/>
  <c r="CD10" i="11" s="1"/>
  <c r="N27" i="52"/>
  <c r="CI9" i="11" s="1"/>
  <c r="M27" i="52"/>
  <c r="CN8" i="11" s="1"/>
  <c r="L27" i="52"/>
  <c r="CS7" i="11" s="1"/>
  <c r="K27" i="52"/>
  <c r="CX6" i="11" s="1"/>
  <c r="J27" i="52"/>
  <c r="DC5" i="11" s="1"/>
  <c r="I27" i="52"/>
  <c r="DH4" i="11" s="1"/>
  <c r="AB26" i="52"/>
  <c r="AA26" i="52"/>
  <c r="U22" i="11" s="1"/>
  <c r="Z26" i="52"/>
  <c r="Y26" i="52"/>
  <c r="AE20" i="11" s="1"/>
  <c r="X26" i="52"/>
  <c r="W26" i="52"/>
  <c r="AO18" i="11" s="1"/>
  <c r="V26" i="52"/>
  <c r="U26" i="52"/>
  <c r="AY16" i="11" s="1"/>
  <c r="T26" i="52"/>
  <c r="S26" i="52"/>
  <c r="BI14" i="11" s="1"/>
  <c r="R26" i="52"/>
  <c r="Q26" i="52"/>
  <c r="BS12" i="11" s="1"/>
  <c r="P26" i="52"/>
  <c r="O26" i="52"/>
  <c r="CC10" i="11" s="1"/>
  <c r="N26" i="52"/>
  <c r="M26" i="52"/>
  <c r="CM8" i="11" s="1"/>
  <c r="L26" i="52"/>
  <c r="K26" i="52"/>
  <c r="CW6" i="11" s="1"/>
  <c r="J26" i="52"/>
  <c r="I26" i="52"/>
  <c r="DG4" i="11" s="1"/>
  <c r="AB25" i="52"/>
  <c r="O23" i="11" s="1"/>
  <c r="AA25" i="52"/>
  <c r="T22" i="11" s="1"/>
  <c r="Z25" i="52"/>
  <c r="Y21" i="11" s="1"/>
  <c r="Y25" i="52"/>
  <c r="AD20" i="11" s="1"/>
  <c r="X25" i="52"/>
  <c r="AI19" i="11" s="1"/>
  <c r="W25" i="52"/>
  <c r="AN18" i="11" s="1"/>
  <c r="V25" i="52"/>
  <c r="AS17" i="11" s="1"/>
  <c r="U25" i="52"/>
  <c r="AX16" i="11" s="1"/>
  <c r="T25" i="52"/>
  <c r="BC15" i="11" s="1"/>
  <c r="S25" i="52"/>
  <c r="BH14" i="11" s="1"/>
  <c r="R25" i="52"/>
  <c r="BM13" i="11" s="1"/>
  <c r="Q25" i="52"/>
  <c r="BR12" i="11" s="1"/>
  <c r="P25" i="52"/>
  <c r="BW11" i="11" s="1"/>
  <c r="O25" i="52"/>
  <c r="CB10" i="11" s="1"/>
  <c r="N25" i="52"/>
  <c r="CG9" i="11" s="1"/>
  <c r="M25" i="52"/>
  <c r="CL8" i="11" s="1"/>
  <c r="L25" i="52"/>
  <c r="CQ7" i="11" s="1"/>
  <c r="K25" i="52"/>
  <c r="CV6" i="11" s="1"/>
  <c r="J25" i="52"/>
  <c r="DA5" i="11" s="1"/>
  <c r="I25" i="52"/>
  <c r="DF4" i="11" s="1"/>
  <c r="AB24" i="52"/>
  <c r="N23" i="11" s="1"/>
  <c r="AA24" i="52"/>
  <c r="S22" i="11" s="1"/>
  <c r="Z24" i="52"/>
  <c r="X21" i="11" s="1"/>
  <c r="Y24" i="52"/>
  <c r="AC20" i="11" s="1"/>
  <c r="X24" i="52"/>
  <c r="AH19" i="11" s="1"/>
  <c r="W24" i="52"/>
  <c r="AM18" i="11" s="1"/>
  <c r="V24" i="52"/>
  <c r="AR17" i="11" s="1"/>
  <c r="U24" i="52"/>
  <c r="AW16" i="11" s="1"/>
  <c r="T24" i="52"/>
  <c r="BB15" i="11" s="1"/>
  <c r="S24" i="52"/>
  <c r="BG14" i="11" s="1"/>
  <c r="R24" i="52"/>
  <c r="BL13" i="11" s="1"/>
  <c r="Q24" i="52"/>
  <c r="BQ12" i="11" s="1"/>
  <c r="P24" i="52"/>
  <c r="BV11" i="11" s="1"/>
  <c r="O24" i="52"/>
  <c r="CA10" i="11" s="1"/>
  <c r="N24" i="52"/>
  <c r="CF9" i="11" s="1"/>
  <c r="M24" i="52"/>
  <c r="CK8" i="11" s="1"/>
  <c r="L24" i="52"/>
  <c r="CP7" i="11" s="1"/>
  <c r="K24" i="52"/>
  <c r="CU6" i="11" s="1"/>
  <c r="J24" i="52"/>
  <c r="CZ5" i="11" s="1"/>
  <c r="I24" i="52"/>
  <c r="DE4" i="11" s="1"/>
  <c r="AB23" i="52"/>
  <c r="M23" i="11" s="1"/>
  <c r="AA23" i="52"/>
  <c r="R22" i="11" s="1"/>
  <c r="Z23" i="52"/>
  <c r="W21" i="11" s="1"/>
  <c r="Y23" i="52"/>
  <c r="AB20" i="11" s="1"/>
  <c r="X23" i="52"/>
  <c r="AG19" i="11" s="1"/>
  <c r="W23" i="52"/>
  <c r="AL18" i="11" s="1"/>
  <c r="V23" i="52"/>
  <c r="AQ17" i="11" s="1"/>
  <c r="U23" i="52"/>
  <c r="AV16" i="11" s="1"/>
  <c r="T23" i="52"/>
  <c r="BA15" i="11" s="1"/>
  <c r="S23" i="52"/>
  <c r="BF14" i="11" s="1"/>
  <c r="R23" i="52"/>
  <c r="BK13" i="11" s="1"/>
  <c r="Q23" i="52"/>
  <c r="BP12" i="11" s="1"/>
  <c r="P23" i="52"/>
  <c r="BU11" i="11" s="1"/>
  <c r="O23" i="52"/>
  <c r="BZ10" i="11" s="1"/>
  <c r="N23" i="52"/>
  <c r="CE9" i="11" s="1"/>
  <c r="M23" i="52"/>
  <c r="CJ8" i="11" s="1"/>
  <c r="L23" i="52"/>
  <c r="CO7" i="11" s="1"/>
  <c r="K23" i="52"/>
  <c r="CT6" i="11" s="1"/>
  <c r="J23" i="52"/>
  <c r="CY5" i="11" s="1"/>
  <c r="I23" i="52"/>
  <c r="DD4" i="11" s="1"/>
  <c r="AB22" i="52"/>
  <c r="L23" i="11" s="1"/>
  <c r="AA22" i="52"/>
  <c r="Q22" i="11" s="1"/>
  <c r="Z22" i="52"/>
  <c r="V21" i="11" s="1"/>
  <c r="Y22" i="52"/>
  <c r="AA20" i="11" s="1"/>
  <c r="X22" i="52"/>
  <c r="AF19" i="11" s="1"/>
  <c r="W22" i="52"/>
  <c r="AK18" i="11" s="1"/>
  <c r="V22" i="52"/>
  <c r="AP17" i="11" s="1"/>
  <c r="U22" i="52"/>
  <c r="AU16" i="11" s="1"/>
  <c r="T22" i="52"/>
  <c r="AZ15" i="11" s="1"/>
  <c r="S22" i="52"/>
  <c r="BE14" i="11" s="1"/>
  <c r="R22" i="52"/>
  <c r="BJ13" i="11" s="1"/>
  <c r="Q22" i="52"/>
  <c r="BO12" i="11" s="1"/>
  <c r="P22" i="52"/>
  <c r="BT11" i="11" s="1"/>
  <c r="O22" i="52"/>
  <c r="BY10" i="11" s="1"/>
  <c r="N22" i="52"/>
  <c r="CD9" i="11" s="1"/>
  <c r="M22" i="52"/>
  <c r="CI8" i="11" s="1"/>
  <c r="L22" i="52"/>
  <c r="CN7" i="11" s="1"/>
  <c r="K22" i="52"/>
  <c r="CS6" i="11" s="1"/>
  <c r="J22" i="52"/>
  <c r="CX5" i="11" s="1"/>
  <c r="I22" i="52"/>
  <c r="DC4" i="11" s="1"/>
  <c r="AB21" i="52"/>
  <c r="K23" i="11" s="1"/>
  <c r="AA21" i="52"/>
  <c r="Z21" i="52"/>
  <c r="U21" i="11" s="1"/>
  <c r="Y21" i="52"/>
  <c r="X21" i="52"/>
  <c r="AE19" i="11" s="1"/>
  <c r="W21" i="52"/>
  <c r="V21" i="52"/>
  <c r="AO17" i="11" s="1"/>
  <c r="U21" i="52"/>
  <c r="T21" i="52"/>
  <c r="AY15" i="11" s="1"/>
  <c r="S21" i="52"/>
  <c r="R21" i="52"/>
  <c r="BI13" i="11" s="1"/>
  <c r="Q21" i="52"/>
  <c r="P21" i="52"/>
  <c r="BS11" i="11" s="1"/>
  <c r="O21" i="52"/>
  <c r="N21" i="52"/>
  <c r="CC9" i="11" s="1"/>
  <c r="M21" i="52"/>
  <c r="L21" i="52"/>
  <c r="CM7" i="11" s="1"/>
  <c r="K21" i="52"/>
  <c r="J21" i="52"/>
  <c r="CW5" i="11" s="1"/>
  <c r="I21" i="52"/>
  <c r="AB20" i="52"/>
  <c r="J23" i="11" s="1"/>
  <c r="AA20" i="52"/>
  <c r="O22" i="11" s="1"/>
  <c r="Z20" i="52"/>
  <c r="T21" i="11" s="1"/>
  <c r="Y20" i="52"/>
  <c r="Y20" i="11" s="1"/>
  <c r="X20" i="52"/>
  <c r="AD19" i="11" s="1"/>
  <c r="W20" i="52"/>
  <c r="AI18" i="11" s="1"/>
  <c r="V20" i="52"/>
  <c r="AN17" i="11" s="1"/>
  <c r="U20" i="52"/>
  <c r="AS16" i="11" s="1"/>
  <c r="T20" i="52"/>
  <c r="AX15" i="11" s="1"/>
  <c r="S20" i="52"/>
  <c r="BC14" i="11" s="1"/>
  <c r="R20" i="52"/>
  <c r="BH13" i="11" s="1"/>
  <c r="Q20" i="52"/>
  <c r="BM12" i="11" s="1"/>
  <c r="P20" i="52"/>
  <c r="BR11" i="11" s="1"/>
  <c r="O20" i="52"/>
  <c r="BW10" i="11" s="1"/>
  <c r="N20" i="52"/>
  <c r="CB9" i="11" s="1"/>
  <c r="M20" i="52"/>
  <c r="CG8" i="11" s="1"/>
  <c r="L20" i="52"/>
  <c r="CL7" i="11" s="1"/>
  <c r="K20" i="52"/>
  <c r="CQ6" i="11" s="1"/>
  <c r="J20" i="52"/>
  <c r="CV5" i="11" s="1"/>
  <c r="I20" i="52"/>
  <c r="DA4" i="11" s="1"/>
  <c r="AB19" i="52"/>
  <c r="I23" i="11" s="1"/>
  <c r="AA19" i="52"/>
  <c r="N22" i="11" s="1"/>
  <c r="Z19" i="52"/>
  <c r="S21" i="11" s="1"/>
  <c r="Y19" i="52"/>
  <c r="X20" i="11" s="1"/>
  <c r="X19" i="52"/>
  <c r="AC19" i="11" s="1"/>
  <c r="W19" i="52"/>
  <c r="AH18" i="11" s="1"/>
  <c r="V19" i="52"/>
  <c r="AM17" i="11" s="1"/>
  <c r="U19" i="52"/>
  <c r="AR16" i="11" s="1"/>
  <c r="T19" i="52"/>
  <c r="AW15" i="11" s="1"/>
  <c r="S19" i="52"/>
  <c r="BB14" i="11" s="1"/>
  <c r="R19" i="52"/>
  <c r="BG13" i="11" s="1"/>
  <c r="Q19" i="52"/>
  <c r="BL12" i="11" s="1"/>
  <c r="P19" i="52"/>
  <c r="BQ11" i="11" s="1"/>
  <c r="O19" i="52"/>
  <c r="BV10" i="11" s="1"/>
  <c r="N19" i="52"/>
  <c r="CA9" i="11" s="1"/>
  <c r="M19" i="52"/>
  <c r="CF8" i="11" s="1"/>
  <c r="L19" i="52"/>
  <c r="CK7" i="11" s="1"/>
  <c r="K19" i="52"/>
  <c r="CP6" i="11" s="1"/>
  <c r="J19" i="52"/>
  <c r="CU5" i="11" s="1"/>
  <c r="I19" i="52"/>
  <c r="CZ4" i="11" s="1"/>
  <c r="AB18" i="52"/>
  <c r="H23" i="11" s="1"/>
  <c r="AA18" i="52"/>
  <c r="M22" i="11" s="1"/>
  <c r="Z18" i="52"/>
  <c r="R21" i="11" s="1"/>
  <c r="Y18" i="52"/>
  <c r="W20" i="11" s="1"/>
  <c r="X18" i="52"/>
  <c r="AB19" i="11" s="1"/>
  <c r="W18" i="52"/>
  <c r="AG18" i="11" s="1"/>
  <c r="V18" i="52"/>
  <c r="AL17" i="11" s="1"/>
  <c r="U18" i="52"/>
  <c r="AQ16" i="11" s="1"/>
  <c r="T18" i="52"/>
  <c r="AV15" i="11" s="1"/>
  <c r="S18" i="52"/>
  <c r="BA14" i="11" s="1"/>
  <c r="R18" i="52"/>
  <c r="BF13" i="11" s="1"/>
  <c r="Q18" i="52"/>
  <c r="BK12" i="11" s="1"/>
  <c r="P18" i="52"/>
  <c r="BP11" i="11" s="1"/>
  <c r="O18" i="52"/>
  <c r="BU10" i="11" s="1"/>
  <c r="N18" i="52"/>
  <c r="BZ9" i="11" s="1"/>
  <c r="M18" i="52"/>
  <c r="CE8" i="11" s="1"/>
  <c r="L18" i="52"/>
  <c r="CJ7" i="11" s="1"/>
  <c r="K18" i="52"/>
  <c r="CO6" i="11" s="1"/>
  <c r="J18" i="52"/>
  <c r="CT5" i="11" s="1"/>
  <c r="I18" i="52"/>
  <c r="CY4" i="11" s="1"/>
  <c r="AB17" i="52"/>
  <c r="G23" i="11" s="1"/>
  <c r="AA17" i="52"/>
  <c r="L22" i="11" s="1"/>
  <c r="Z17" i="52"/>
  <c r="Q21" i="11" s="1"/>
  <c r="Y17" i="52"/>
  <c r="V20" i="11" s="1"/>
  <c r="X17" i="52"/>
  <c r="AA19" i="11" s="1"/>
  <c r="W17" i="52"/>
  <c r="AF18" i="11" s="1"/>
  <c r="V17" i="52"/>
  <c r="AK17" i="11" s="1"/>
  <c r="U17" i="52"/>
  <c r="AP16" i="11" s="1"/>
  <c r="T17" i="52"/>
  <c r="AU15" i="11" s="1"/>
  <c r="S17" i="52"/>
  <c r="AZ14" i="11" s="1"/>
  <c r="R17" i="52"/>
  <c r="BE13" i="11" s="1"/>
  <c r="Q17" i="52"/>
  <c r="BJ12" i="11" s="1"/>
  <c r="P17" i="52"/>
  <c r="BO11" i="11" s="1"/>
  <c r="O17" i="52"/>
  <c r="BT10" i="11" s="1"/>
  <c r="N17" i="52"/>
  <c r="BY9" i="11" s="1"/>
  <c r="M17" i="52"/>
  <c r="CD8" i="11" s="1"/>
  <c r="L17" i="52"/>
  <c r="CI7" i="11" s="1"/>
  <c r="K17" i="52"/>
  <c r="CN6" i="11" s="1"/>
  <c r="J17" i="52"/>
  <c r="CS5" i="11" s="1"/>
  <c r="I17" i="52"/>
  <c r="CX4" i="11" s="1"/>
  <c r="AB16" i="52"/>
  <c r="AA16" i="52"/>
  <c r="K22" i="11" s="1"/>
  <c r="Z16" i="52"/>
  <c r="Y16" i="52"/>
  <c r="U20" i="11" s="1"/>
  <c r="X16" i="52"/>
  <c r="W16" i="52"/>
  <c r="AE18" i="11" s="1"/>
  <c r="V16" i="52"/>
  <c r="U16" i="52"/>
  <c r="AO16" i="11" s="1"/>
  <c r="T16" i="52"/>
  <c r="S16" i="52"/>
  <c r="AY14" i="11" s="1"/>
  <c r="R16" i="52"/>
  <c r="Q16" i="52"/>
  <c r="BI12" i="11" s="1"/>
  <c r="P16" i="52"/>
  <c r="O16" i="52"/>
  <c r="BS10" i="11" s="1"/>
  <c r="N16" i="52"/>
  <c r="M16" i="52"/>
  <c r="CC8" i="11" s="1"/>
  <c r="L16" i="52"/>
  <c r="K16" i="52"/>
  <c r="CM6" i="11" s="1"/>
  <c r="J16" i="52"/>
  <c r="I16" i="52"/>
  <c r="CW4" i="11" s="1"/>
  <c r="AB15" i="52"/>
  <c r="E23" i="11" s="1"/>
  <c r="AA15" i="52"/>
  <c r="J22" i="11" s="1"/>
  <c r="Z15" i="52"/>
  <c r="O21" i="11" s="1"/>
  <c r="Y15" i="52"/>
  <c r="T20" i="11" s="1"/>
  <c r="X15" i="52"/>
  <c r="Y19" i="11" s="1"/>
  <c r="W15" i="52"/>
  <c r="AD18" i="11" s="1"/>
  <c r="V15" i="52"/>
  <c r="AI17" i="11" s="1"/>
  <c r="U15" i="52"/>
  <c r="AN16" i="11" s="1"/>
  <c r="T15" i="52"/>
  <c r="AS15" i="11" s="1"/>
  <c r="S15" i="52"/>
  <c r="AX14" i="11" s="1"/>
  <c r="R15" i="52"/>
  <c r="BC13" i="11" s="1"/>
  <c r="Q15" i="52"/>
  <c r="BH12" i="11" s="1"/>
  <c r="P15" i="52"/>
  <c r="BM11" i="11" s="1"/>
  <c r="O15" i="52"/>
  <c r="BR10" i="11" s="1"/>
  <c r="N15" i="52"/>
  <c r="BW9" i="11" s="1"/>
  <c r="M15" i="52"/>
  <c r="CB8" i="11" s="1"/>
  <c r="L15" i="52"/>
  <c r="CG7" i="11" s="1"/>
  <c r="K15" i="52"/>
  <c r="CL6" i="11" s="1"/>
  <c r="J15" i="52"/>
  <c r="CQ5" i="11" s="1"/>
  <c r="I15" i="52"/>
  <c r="CV4" i="11" s="1"/>
  <c r="AB14" i="52"/>
  <c r="D23" i="11" s="1"/>
  <c r="AA14" i="52"/>
  <c r="I22" i="11" s="1"/>
  <c r="Z14" i="52"/>
  <c r="N21" i="11" s="1"/>
  <c r="Y14" i="52"/>
  <c r="S20" i="11" s="1"/>
  <c r="X14" i="52"/>
  <c r="X19" i="11" s="1"/>
  <c r="W14" i="52"/>
  <c r="AC18" i="11" s="1"/>
  <c r="V14" i="52"/>
  <c r="AH17" i="11" s="1"/>
  <c r="U14" i="52"/>
  <c r="AM16" i="11" s="1"/>
  <c r="T14" i="52"/>
  <c r="AR15" i="11" s="1"/>
  <c r="S14" i="52"/>
  <c r="AW14" i="11" s="1"/>
  <c r="R14" i="52"/>
  <c r="BB13" i="11" s="1"/>
  <c r="Q14" i="52"/>
  <c r="BG12" i="11" s="1"/>
  <c r="P14" i="52"/>
  <c r="BL11" i="11" s="1"/>
  <c r="O14" i="52"/>
  <c r="BQ10" i="11" s="1"/>
  <c r="N14" i="52"/>
  <c r="BV9" i="11" s="1"/>
  <c r="M14" i="52"/>
  <c r="CA8" i="11" s="1"/>
  <c r="L14" i="52"/>
  <c r="CF7" i="11" s="1"/>
  <c r="K14" i="52"/>
  <c r="CK6" i="11" s="1"/>
  <c r="J14" i="52"/>
  <c r="CP5" i="11" s="1"/>
  <c r="I14" i="52"/>
  <c r="CU4" i="11" s="1"/>
  <c r="AB13" i="52"/>
  <c r="C23" i="11" s="1"/>
  <c r="AA13" i="52"/>
  <c r="H22" i="11" s="1"/>
  <c r="Z13" i="52"/>
  <c r="M21" i="11" s="1"/>
  <c r="Y13" i="52"/>
  <c r="R20" i="11" s="1"/>
  <c r="X13" i="52"/>
  <c r="W19" i="11" s="1"/>
  <c r="W13" i="52"/>
  <c r="AB18" i="11" s="1"/>
  <c r="V13" i="52"/>
  <c r="AG17" i="11" s="1"/>
  <c r="U13" i="52"/>
  <c r="AL16" i="11" s="1"/>
  <c r="T13" i="52"/>
  <c r="AQ15" i="11" s="1"/>
  <c r="S13" i="52"/>
  <c r="AV14" i="11" s="1"/>
  <c r="R13" i="52"/>
  <c r="BA13" i="11" s="1"/>
  <c r="Q13" i="52"/>
  <c r="BF12" i="11" s="1"/>
  <c r="P13" i="52"/>
  <c r="BK11" i="11" s="1"/>
  <c r="O13" i="52"/>
  <c r="BP10" i="11" s="1"/>
  <c r="N13" i="52"/>
  <c r="BU9" i="11" s="1"/>
  <c r="M13" i="52"/>
  <c r="BZ8" i="11" s="1"/>
  <c r="L13" i="52"/>
  <c r="CE7" i="11" s="1"/>
  <c r="K13" i="52"/>
  <c r="CJ6" i="11" s="1"/>
  <c r="J13" i="52"/>
  <c r="CO5" i="11" s="1"/>
  <c r="I13" i="52"/>
  <c r="CT4" i="11" s="1"/>
  <c r="AB12" i="52"/>
  <c r="AA12" i="52"/>
  <c r="Z12" i="52"/>
  <c r="Y12" i="52"/>
  <c r="X12" i="52"/>
  <c r="W12" i="52"/>
  <c r="V12" i="52"/>
  <c r="U12" i="52"/>
  <c r="T12" i="52"/>
  <c r="S12" i="52"/>
  <c r="R12" i="52"/>
  <c r="Q12" i="52"/>
  <c r="P12" i="52"/>
  <c r="O12" i="52"/>
  <c r="N12" i="52"/>
  <c r="I12" i="14" s="1"/>
  <c r="M12" i="52"/>
  <c r="L12" i="52"/>
  <c r="K12" i="52"/>
  <c r="J12" i="52"/>
  <c r="I12" i="52"/>
  <c r="G41" i="52"/>
  <c r="F41" i="52"/>
  <c r="E41" i="52"/>
  <c r="D41" i="52"/>
  <c r="C41" i="52"/>
  <c r="G40" i="52"/>
  <c r="F40" i="52"/>
  <c r="E40" i="52"/>
  <c r="D40" i="52"/>
  <c r="C40" i="52"/>
  <c r="G39" i="52"/>
  <c r="F39" i="52"/>
  <c r="E39" i="52"/>
  <c r="D39" i="52"/>
  <c r="H39" i="52" s="1"/>
  <c r="B39" i="52" s="1"/>
  <c r="C39" i="52"/>
  <c r="G38" i="52"/>
  <c r="F38" i="52"/>
  <c r="E38" i="52"/>
  <c r="D38" i="52"/>
  <c r="C38" i="52"/>
  <c r="G37" i="52"/>
  <c r="F37" i="52"/>
  <c r="E37" i="52"/>
  <c r="D37" i="52"/>
  <c r="C37" i="52"/>
  <c r="G36" i="52"/>
  <c r="F36" i="52"/>
  <c r="E36" i="52"/>
  <c r="D36" i="52"/>
  <c r="C36" i="52"/>
  <c r="G35" i="52"/>
  <c r="F35" i="52"/>
  <c r="E35" i="52"/>
  <c r="D35" i="52"/>
  <c r="C35" i="52"/>
  <c r="G34" i="52"/>
  <c r="F34" i="52"/>
  <c r="E34" i="52"/>
  <c r="D34" i="52"/>
  <c r="C34" i="52"/>
  <c r="G33" i="52"/>
  <c r="F33" i="52"/>
  <c r="E33" i="52"/>
  <c r="D33" i="52"/>
  <c r="C33" i="52"/>
  <c r="H33" i="52" s="1"/>
  <c r="B33" i="52" s="1"/>
  <c r="G32" i="52"/>
  <c r="F32" i="52"/>
  <c r="E32" i="52"/>
  <c r="D32" i="52"/>
  <c r="C32" i="52"/>
  <c r="G31" i="52"/>
  <c r="F31" i="52"/>
  <c r="E31" i="52"/>
  <c r="D31" i="52"/>
  <c r="C31" i="52"/>
  <c r="G30" i="52"/>
  <c r="F30" i="52"/>
  <c r="E30" i="52"/>
  <c r="D30" i="52"/>
  <c r="C30" i="52"/>
  <c r="G29" i="52"/>
  <c r="F29" i="52"/>
  <c r="H29" i="52" s="1"/>
  <c r="B29" i="52" s="1"/>
  <c r="E29" i="52"/>
  <c r="D29" i="52"/>
  <c r="C29" i="52"/>
  <c r="G28" i="52"/>
  <c r="F28" i="52"/>
  <c r="E28" i="52"/>
  <c r="D28" i="52"/>
  <c r="C28" i="52"/>
  <c r="G27" i="52"/>
  <c r="F27" i="52"/>
  <c r="E27" i="52"/>
  <c r="D27" i="52"/>
  <c r="C27" i="52"/>
  <c r="G26" i="52"/>
  <c r="F26" i="52"/>
  <c r="E26" i="52"/>
  <c r="H26" i="52" s="1"/>
  <c r="B26" i="52" s="1"/>
  <c r="D26" i="52"/>
  <c r="C26" i="52"/>
  <c r="G25" i="52"/>
  <c r="F25" i="52"/>
  <c r="E25" i="52"/>
  <c r="D25" i="52"/>
  <c r="C25" i="52"/>
  <c r="G24" i="52"/>
  <c r="F24" i="52"/>
  <c r="E24" i="52"/>
  <c r="D24" i="52"/>
  <c r="C24" i="52"/>
  <c r="G23" i="52"/>
  <c r="F23" i="52"/>
  <c r="E23" i="52"/>
  <c r="D23" i="52"/>
  <c r="H23" i="52" s="1"/>
  <c r="B23" i="52" s="1"/>
  <c r="C23" i="52"/>
  <c r="G22" i="52"/>
  <c r="F22" i="52"/>
  <c r="E22" i="52"/>
  <c r="D22" i="52"/>
  <c r="C22" i="52"/>
  <c r="G21" i="52"/>
  <c r="F21" i="52"/>
  <c r="E21" i="52"/>
  <c r="D21" i="52"/>
  <c r="C21" i="52"/>
  <c r="G20" i="52"/>
  <c r="F20" i="52"/>
  <c r="E20" i="52"/>
  <c r="D20" i="52"/>
  <c r="C20" i="52"/>
  <c r="G19" i="52"/>
  <c r="F19" i="52"/>
  <c r="E19" i="52"/>
  <c r="D19" i="52"/>
  <c r="C19" i="52"/>
  <c r="G18" i="52"/>
  <c r="F18" i="52"/>
  <c r="E18" i="52"/>
  <c r="D18" i="52"/>
  <c r="C18" i="52"/>
  <c r="G17" i="52"/>
  <c r="F17" i="52"/>
  <c r="E17" i="52"/>
  <c r="D17" i="52"/>
  <c r="M6" i="14" s="1"/>
  <c r="C17" i="52"/>
  <c r="H17" i="52" s="1"/>
  <c r="B17" i="52" s="1"/>
  <c r="G16" i="52"/>
  <c r="F16" i="52"/>
  <c r="E16" i="52"/>
  <c r="D16" i="52"/>
  <c r="C16" i="52"/>
  <c r="G15" i="52"/>
  <c r="F15" i="52"/>
  <c r="E15" i="52"/>
  <c r="D15" i="52"/>
  <c r="C15" i="52"/>
  <c r="G14" i="52"/>
  <c r="F14" i="52"/>
  <c r="E14" i="52"/>
  <c r="D14" i="52"/>
  <c r="C14" i="52"/>
  <c r="G13" i="52"/>
  <c r="F13" i="52"/>
  <c r="H13" i="52" s="1"/>
  <c r="B13" i="52" s="1"/>
  <c r="E13" i="52"/>
  <c r="D13" i="52"/>
  <c r="C13" i="52"/>
  <c r="G12" i="52"/>
  <c r="F12" i="52"/>
  <c r="E12" i="52"/>
  <c r="D12" i="52"/>
  <c r="C12" i="52"/>
  <c r="H41" i="52"/>
  <c r="B41" i="52" s="1"/>
  <c r="H40" i="52"/>
  <c r="B40" i="52" s="1"/>
  <c r="H38" i="52"/>
  <c r="H37" i="52"/>
  <c r="B37" i="52" s="1"/>
  <c r="H36" i="52"/>
  <c r="B36" i="52" s="1"/>
  <c r="H35" i="52"/>
  <c r="H34" i="52"/>
  <c r="H25" i="52"/>
  <c r="B25" i="52" s="1"/>
  <c r="H24" i="52"/>
  <c r="B24" i="52" s="1"/>
  <c r="H22" i="52"/>
  <c r="H21" i="52"/>
  <c r="B21" i="52" s="1"/>
  <c r="H20" i="52"/>
  <c r="B20" i="52" s="1"/>
  <c r="H19" i="52"/>
  <c r="G41" i="50"/>
  <c r="F41" i="50"/>
  <c r="E41" i="50"/>
  <c r="D41" i="50"/>
  <c r="C41" i="50"/>
  <c r="G40" i="50"/>
  <c r="F40" i="50"/>
  <c r="E40" i="50"/>
  <c r="D40" i="50"/>
  <c r="C40" i="50"/>
  <c r="G39" i="50"/>
  <c r="F39" i="50"/>
  <c r="E39" i="50"/>
  <c r="D39" i="50"/>
  <c r="C39" i="50"/>
  <c r="G38" i="50"/>
  <c r="F38" i="50"/>
  <c r="E38" i="50"/>
  <c r="D38" i="50"/>
  <c r="C38" i="50"/>
  <c r="G37" i="50"/>
  <c r="F37" i="50"/>
  <c r="E37" i="50"/>
  <c r="D37" i="50"/>
  <c r="C37" i="50"/>
  <c r="G36" i="50"/>
  <c r="F36" i="50"/>
  <c r="E36" i="50"/>
  <c r="D36" i="50"/>
  <c r="C36" i="50"/>
  <c r="G35" i="50"/>
  <c r="F35" i="50"/>
  <c r="E35" i="50"/>
  <c r="D35" i="50"/>
  <c r="C35" i="50"/>
  <c r="G34" i="50"/>
  <c r="F34" i="50"/>
  <c r="E34" i="50"/>
  <c r="D34" i="50"/>
  <c r="C34" i="50"/>
  <c r="G33" i="50"/>
  <c r="F33" i="50"/>
  <c r="E33" i="50"/>
  <c r="D33" i="50"/>
  <c r="C33" i="50"/>
  <c r="G32" i="50"/>
  <c r="F32" i="50"/>
  <c r="E32" i="50"/>
  <c r="D32" i="50"/>
  <c r="C32" i="50"/>
  <c r="DS2" i="10" s="1"/>
  <c r="G31" i="50"/>
  <c r="F31" i="50"/>
  <c r="E31" i="50"/>
  <c r="D31" i="50"/>
  <c r="C31" i="50"/>
  <c r="DR2" i="10" s="1"/>
  <c r="G30" i="50"/>
  <c r="F30" i="50"/>
  <c r="E30" i="50"/>
  <c r="D30" i="50"/>
  <c r="C30" i="50"/>
  <c r="G29" i="50"/>
  <c r="F29" i="50"/>
  <c r="E29" i="50"/>
  <c r="D29" i="50"/>
  <c r="C29" i="50"/>
  <c r="G28" i="50"/>
  <c r="F28" i="50"/>
  <c r="E28" i="50"/>
  <c r="D28" i="50"/>
  <c r="C28" i="50"/>
  <c r="G27" i="50"/>
  <c r="F27" i="50"/>
  <c r="E27" i="50"/>
  <c r="D27" i="50"/>
  <c r="N33" i="13" s="1"/>
  <c r="C27" i="50"/>
  <c r="G26" i="50"/>
  <c r="F26" i="50"/>
  <c r="E26" i="50"/>
  <c r="D26" i="50"/>
  <c r="C26" i="50"/>
  <c r="G25" i="50"/>
  <c r="F25" i="50"/>
  <c r="E25" i="50"/>
  <c r="D25" i="50"/>
  <c r="C25" i="50"/>
  <c r="G24" i="50"/>
  <c r="F24" i="50"/>
  <c r="E24" i="50"/>
  <c r="D24" i="50"/>
  <c r="C24" i="50"/>
  <c r="G23" i="50"/>
  <c r="F23" i="50"/>
  <c r="E23" i="50"/>
  <c r="D23" i="50"/>
  <c r="C23" i="50"/>
  <c r="G22" i="50"/>
  <c r="F22" i="50"/>
  <c r="E22" i="50"/>
  <c r="D22" i="50"/>
  <c r="C22" i="50"/>
  <c r="G21" i="50"/>
  <c r="F21" i="50"/>
  <c r="E21" i="50"/>
  <c r="D21" i="50"/>
  <c r="C21" i="50"/>
  <c r="G20" i="50"/>
  <c r="F20" i="50"/>
  <c r="E20" i="50"/>
  <c r="D20" i="50"/>
  <c r="C20" i="50"/>
  <c r="G19" i="50"/>
  <c r="F19" i="50"/>
  <c r="E19" i="50"/>
  <c r="D19" i="50"/>
  <c r="C19" i="50"/>
  <c r="DD3" i="10" s="1"/>
  <c r="G18" i="50"/>
  <c r="F18" i="50"/>
  <c r="E18" i="50"/>
  <c r="D18" i="50"/>
  <c r="C18" i="50"/>
  <c r="G17" i="50"/>
  <c r="F17" i="50"/>
  <c r="E17" i="50"/>
  <c r="D17" i="50"/>
  <c r="C17" i="50"/>
  <c r="G16" i="50"/>
  <c r="F16" i="50"/>
  <c r="E16" i="50"/>
  <c r="D16" i="50"/>
  <c r="C16" i="50"/>
  <c r="G15" i="50"/>
  <c r="F15" i="50"/>
  <c r="E15" i="50"/>
  <c r="D15" i="50"/>
  <c r="C15" i="50"/>
  <c r="G14" i="50"/>
  <c r="F14" i="50"/>
  <c r="E14" i="50"/>
  <c r="D14" i="50"/>
  <c r="C14" i="50"/>
  <c r="G13" i="50"/>
  <c r="F13" i="50"/>
  <c r="E13" i="50"/>
  <c r="D13" i="50"/>
  <c r="C13" i="50"/>
  <c r="CZ2" i="10" s="1"/>
  <c r="G12" i="50"/>
  <c r="F12" i="50"/>
  <c r="E12" i="50"/>
  <c r="D12" i="50"/>
  <c r="C12" i="50"/>
  <c r="H12" i="50" s="1"/>
  <c r="B12" i="50" s="1"/>
  <c r="B41" i="50"/>
  <c r="B40" i="50"/>
  <c r="B39" i="50"/>
  <c r="B38" i="50"/>
  <c r="B37" i="50"/>
  <c r="B36" i="50"/>
  <c r="B35" i="50"/>
  <c r="B34" i="50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B13" i="50"/>
  <c r="AB41" i="48"/>
  <c r="AE23" i="9" s="1"/>
  <c r="AA41" i="48"/>
  <c r="Z41" i="48"/>
  <c r="AO21" i="9" s="1"/>
  <c r="Y41" i="48"/>
  <c r="X41" i="48"/>
  <c r="AY19" i="9" s="1"/>
  <c r="W41" i="48"/>
  <c r="V41" i="48"/>
  <c r="BI17" i="9" s="1"/>
  <c r="U41" i="48"/>
  <c r="I19" i="13" s="1"/>
  <c r="T41" i="48"/>
  <c r="BS15" i="9" s="1"/>
  <c r="S41" i="48"/>
  <c r="R41" i="48"/>
  <c r="CC13" i="9" s="1"/>
  <c r="Q41" i="48"/>
  <c r="P41" i="48"/>
  <c r="CM11" i="9" s="1"/>
  <c r="O41" i="48"/>
  <c r="N41" i="48"/>
  <c r="CW9" i="9" s="1"/>
  <c r="M41" i="48"/>
  <c r="L41" i="48"/>
  <c r="DG7" i="9" s="1"/>
  <c r="K41" i="48"/>
  <c r="J41" i="48"/>
  <c r="DQ5" i="9" s="1"/>
  <c r="I41" i="48"/>
  <c r="AB40" i="48"/>
  <c r="AD23" i="9" s="1"/>
  <c r="AA40" i="48"/>
  <c r="AI22" i="9" s="1"/>
  <c r="Z40" i="48"/>
  <c r="AN21" i="9" s="1"/>
  <c r="Y40" i="48"/>
  <c r="AS20" i="9" s="1"/>
  <c r="X40" i="48"/>
  <c r="AX19" i="9" s="1"/>
  <c r="W40" i="48"/>
  <c r="BC18" i="9" s="1"/>
  <c r="V40" i="48"/>
  <c r="BH17" i="9" s="1"/>
  <c r="U40" i="48"/>
  <c r="BM16" i="9" s="1"/>
  <c r="T40" i="48"/>
  <c r="BR15" i="9" s="1"/>
  <c r="S40" i="48"/>
  <c r="BW14" i="9" s="1"/>
  <c r="R40" i="48"/>
  <c r="CB13" i="9" s="1"/>
  <c r="Q40" i="48"/>
  <c r="CG12" i="9" s="1"/>
  <c r="P40" i="48"/>
  <c r="CL11" i="9" s="1"/>
  <c r="O40" i="48"/>
  <c r="CQ10" i="9" s="1"/>
  <c r="N40" i="48"/>
  <c r="CV9" i="9" s="1"/>
  <c r="M40" i="48"/>
  <c r="DA8" i="9" s="1"/>
  <c r="L40" i="48"/>
  <c r="DF7" i="9" s="1"/>
  <c r="K40" i="48"/>
  <c r="DK6" i="9" s="1"/>
  <c r="J40" i="48"/>
  <c r="DP5" i="9" s="1"/>
  <c r="I40" i="48"/>
  <c r="DU4" i="9" s="1"/>
  <c r="AB39" i="48"/>
  <c r="AC23" i="9" s="1"/>
  <c r="AA39" i="48"/>
  <c r="AH22" i="9" s="1"/>
  <c r="Z39" i="48"/>
  <c r="AM21" i="9" s="1"/>
  <c r="Y39" i="48"/>
  <c r="AR20" i="9" s="1"/>
  <c r="X39" i="48"/>
  <c r="AW19" i="9" s="1"/>
  <c r="W39" i="48"/>
  <c r="BB18" i="9" s="1"/>
  <c r="V39" i="48"/>
  <c r="BG17" i="9" s="1"/>
  <c r="U39" i="48"/>
  <c r="BL16" i="9" s="1"/>
  <c r="T39" i="48"/>
  <c r="BQ15" i="9" s="1"/>
  <c r="S39" i="48"/>
  <c r="BV14" i="9" s="1"/>
  <c r="R39" i="48"/>
  <c r="CA13" i="9" s="1"/>
  <c r="Q39" i="48"/>
  <c r="CF12" i="9" s="1"/>
  <c r="P39" i="48"/>
  <c r="CK11" i="9" s="1"/>
  <c r="O39" i="48"/>
  <c r="CP10" i="9" s="1"/>
  <c r="N39" i="48"/>
  <c r="CU9" i="9" s="1"/>
  <c r="M39" i="48"/>
  <c r="CZ8" i="9" s="1"/>
  <c r="L39" i="48"/>
  <c r="DE7" i="9" s="1"/>
  <c r="K39" i="48"/>
  <c r="DJ6" i="9" s="1"/>
  <c r="J39" i="48"/>
  <c r="DO5" i="9" s="1"/>
  <c r="I39" i="48"/>
  <c r="DT4" i="9" s="1"/>
  <c r="AB38" i="48"/>
  <c r="AB23" i="9" s="1"/>
  <c r="AA38" i="48"/>
  <c r="AG22" i="9" s="1"/>
  <c r="Z38" i="48"/>
  <c r="AL21" i="9" s="1"/>
  <c r="Y38" i="48"/>
  <c r="AQ20" i="9" s="1"/>
  <c r="X38" i="48"/>
  <c r="AV19" i="9" s="1"/>
  <c r="W38" i="48"/>
  <c r="BA18" i="9" s="1"/>
  <c r="V38" i="48"/>
  <c r="BF17" i="9" s="1"/>
  <c r="U38" i="48"/>
  <c r="BK16" i="9" s="1"/>
  <c r="T38" i="48"/>
  <c r="BP15" i="9" s="1"/>
  <c r="S38" i="48"/>
  <c r="BU14" i="9" s="1"/>
  <c r="R38" i="48"/>
  <c r="BZ13" i="9" s="1"/>
  <c r="Q38" i="48"/>
  <c r="CE12" i="9" s="1"/>
  <c r="P38" i="48"/>
  <c r="CJ11" i="9" s="1"/>
  <c r="O38" i="48"/>
  <c r="CO10" i="9" s="1"/>
  <c r="N38" i="48"/>
  <c r="CT9" i="9" s="1"/>
  <c r="M38" i="48"/>
  <c r="CY8" i="9" s="1"/>
  <c r="L38" i="48"/>
  <c r="DD7" i="9" s="1"/>
  <c r="K38" i="48"/>
  <c r="DI6" i="9" s="1"/>
  <c r="J38" i="48"/>
  <c r="DN5" i="9" s="1"/>
  <c r="I38" i="48"/>
  <c r="DS4" i="9" s="1"/>
  <c r="AB37" i="48"/>
  <c r="AA23" i="9" s="1"/>
  <c r="AA37" i="48"/>
  <c r="AF22" i="9" s="1"/>
  <c r="Z37" i="48"/>
  <c r="AK21" i="9" s="1"/>
  <c r="Y37" i="48"/>
  <c r="AP20" i="9" s="1"/>
  <c r="X37" i="48"/>
  <c r="AU19" i="9" s="1"/>
  <c r="W37" i="48"/>
  <c r="AZ18" i="9" s="1"/>
  <c r="V37" i="48"/>
  <c r="BE17" i="9" s="1"/>
  <c r="U37" i="48"/>
  <c r="BJ16" i="9" s="1"/>
  <c r="T37" i="48"/>
  <c r="BO15" i="9" s="1"/>
  <c r="S37" i="48"/>
  <c r="BT14" i="9" s="1"/>
  <c r="R37" i="48"/>
  <c r="BY13" i="9" s="1"/>
  <c r="Q37" i="48"/>
  <c r="CD12" i="9" s="1"/>
  <c r="P37" i="48"/>
  <c r="CI11" i="9" s="1"/>
  <c r="O37" i="48"/>
  <c r="CN10" i="9" s="1"/>
  <c r="N37" i="48"/>
  <c r="CS9" i="9" s="1"/>
  <c r="M37" i="48"/>
  <c r="CX8" i="9" s="1"/>
  <c r="L37" i="48"/>
  <c r="DC7" i="9" s="1"/>
  <c r="K37" i="48"/>
  <c r="DH6" i="9" s="1"/>
  <c r="J37" i="48"/>
  <c r="DM5" i="9" s="1"/>
  <c r="I37" i="48"/>
  <c r="DR4" i="9" s="1"/>
  <c r="AB36" i="48"/>
  <c r="AA36" i="48"/>
  <c r="AE22" i="9" s="1"/>
  <c r="Z36" i="48"/>
  <c r="Y36" i="48"/>
  <c r="AO20" i="9" s="1"/>
  <c r="X36" i="48"/>
  <c r="W36" i="48"/>
  <c r="AY18" i="9" s="1"/>
  <c r="V36" i="48"/>
  <c r="U36" i="48"/>
  <c r="BI16" i="9" s="1"/>
  <c r="T36" i="48"/>
  <c r="S36" i="48"/>
  <c r="BS14" i="9" s="1"/>
  <c r="R36" i="48"/>
  <c r="Q36" i="48"/>
  <c r="CC12" i="9" s="1"/>
  <c r="P36" i="48"/>
  <c r="O36" i="48"/>
  <c r="CM10" i="9" s="1"/>
  <c r="N36" i="48"/>
  <c r="M36" i="48"/>
  <c r="CW8" i="9" s="1"/>
  <c r="L36" i="48"/>
  <c r="K36" i="48"/>
  <c r="DG6" i="9" s="1"/>
  <c r="J36" i="48"/>
  <c r="N8" i="13" s="1"/>
  <c r="I36" i="48"/>
  <c r="DQ4" i="9" s="1"/>
  <c r="AB35" i="48"/>
  <c r="Y23" i="9" s="1"/>
  <c r="AA35" i="48"/>
  <c r="AD22" i="9" s="1"/>
  <c r="Z35" i="48"/>
  <c r="AI21" i="9" s="1"/>
  <c r="Y35" i="48"/>
  <c r="AN20" i="9" s="1"/>
  <c r="X35" i="48"/>
  <c r="AS19" i="9" s="1"/>
  <c r="W35" i="48"/>
  <c r="AX18" i="9" s="1"/>
  <c r="V35" i="48"/>
  <c r="BC17" i="9" s="1"/>
  <c r="U35" i="48"/>
  <c r="BH16" i="9" s="1"/>
  <c r="T35" i="48"/>
  <c r="BM15" i="9" s="1"/>
  <c r="S35" i="48"/>
  <c r="BR14" i="9" s="1"/>
  <c r="R35" i="48"/>
  <c r="BW13" i="9" s="1"/>
  <c r="Q35" i="48"/>
  <c r="CB12" i="9" s="1"/>
  <c r="P35" i="48"/>
  <c r="CG11" i="9" s="1"/>
  <c r="O35" i="48"/>
  <c r="CL10" i="9" s="1"/>
  <c r="N35" i="48"/>
  <c r="CQ9" i="9" s="1"/>
  <c r="M35" i="48"/>
  <c r="CV8" i="9" s="1"/>
  <c r="L35" i="48"/>
  <c r="DA7" i="9" s="1"/>
  <c r="K35" i="48"/>
  <c r="DF6" i="9" s="1"/>
  <c r="J35" i="48"/>
  <c r="DK5" i="9" s="1"/>
  <c r="I35" i="48"/>
  <c r="DP4" i="9" s="1"/>
  <c r="AB34" i="48"/>
  <c r="X23" i="9" s="1"/>
  <c r="AA34" i="48"/>
  <c r="AC22" i="9" s="1"/>
  <c r="Z34" i="48"/>
  <c r="AH21" i="9" s="1"/>
  <c r="Y34" i="48"/>
  <c r="AM20" i="9" s="1"/>
  <c r="X34" i="48"/>
  <c r="AR19" i="9" s="1"/>
  <c r="W34" i="48"/>
  <c r="AW18" i="9" s="1"/>
  <c r="V34" i="48"/>
  <c r="BB17" i="9" s="1"/>
  <c r="U34" i="48"/>
  <c r="BG16" i="9" s="1"/>
  <c r="T34" i="48"/>
  <c r="BL15" i="9" s="1"/>
  <c r="S34" i="48"/>
  <c r="BQ14" i="9" s="1"/>
  <c r="R34" i="48"/>
  <c r="BV13" i="9" s="1"/>
  <c r="Q34" i="48"/>
  <c r="CA12" i="9" s="1"/>
  <c r="P34" i="48"/>
  <c r="CF11" i="9" s="1"/>
  <c r="O34" i="48"/>
  <c r="CK10" i="9" s="1"/>
  <c r="N34" i="48"/>
  <c r="CP9" i="9" s="1"/>
  <c r="M34" i="48"/>
  <c r="CU8" i="9" s="1"/>
  <c r="L34" i="48"/>
  <c r="CZ7" i="9" s="1"/>
  <c r="K34" i="48"/>
  <c r="DE6" i="9" s="1"/>
  <c r="J34" i="48"/>
  <c r="DJ5" i="9" s="1"/>
  <c r="I34" i="48"/>
  <c r="DO4" i="9" s="1"/>
  <c r="AB33" i="48"/>
  <c r="W23" i="9" s="1"/>
  <c r="AA33" i="48"/>
  <c r="AB22" i="9" s="1"/>
  <c r="Z33" i="48"/>
  <c r="AG21" i="9" s="1"/>
  <c r="Y33" i="48"/>
  <c r="AL20" i="9" s="1"/>
  <c r="X33" i="48"/>
  <c r="AQ19" i="9" s="1"/>
  <c r="W33" i="48"/>
  <c r="AV18" i="9" s="1"/>
  <c r="V33" i="48"/>
  <c r="BA17" i="9" s="1"/>
  <c r="U33" i="48"/>
  <c r="BF16" i="9" s="1"/>
  <c r="T33" i="48"/>
  <c r="BK15" i="9" s="1"/>
  <c r="S33" i="48"/>
  <c r="BP14" i="9" s="1"/>
  <c r="R33" i="48"/>
  <c r="BU13" i="9" s="1"/>
  <c r="Q33" i="48"/>
  <c r="BZ12" i="9" s="1"/>
  <c r="P33" i="48"/>
  <c r="CE11" i="9" s="1"/>
  <c r="O33" i="48"/>
  <c r="CJ10" i="9" s="1"/>
  <c r="N33" i="48"/>
  <c r="CO9" i="9" s="1"/>
  <c r="M33" i="48"/>
  <c r="CT8" i="9" s="1"/>
  <c r="L33" i="48"/>
  <c r="CY7" i="9" s="1"/>
  <c r="K33" i="48"/>
  <c r="DD6" i="9" s="1"/>
  <c r="J33" i="48"/>
  <c r="DI5" i="9" s="1"/>
  <c r="I33" i="48"/>
  <c r="DN4" i="9" s="1"/>
  <c r="AB32" i="48"/>
  <c r="V23" i="9" s="1"/>
  <c r="AA32" i="48"/>
  <c r="AA22" i="9" s="1"/>
  <c r="Z32" i="48"/>
  <c r="AF21" i="9" s="1"/>
  <c r="Y32" i="48"/>
  <c r="AK20" i="9" s="1"/>
  <c r="X32" i="48"/>
  <c r="AP19" i="9" s="1"/>
  <c r="W32" i="48"/>
  <c r="V32" i="48"/>
  <c r="AZ17" i="9" s="1"/>
  <c r="U32" i="48"/>
  <c r="BE16" i="9" s="1"/>
  <c r="T32" i="48"/>
  <c r="BJ15" i="9" s="1"/>
  <c r="S32" i="48"/>
  <c r="BO14" i="9" s="1"/>
  <c r="R32" i="48"/>
  <c r="BT13" i="9" s="1"/>
  <c r="Q32" i="48"/>
  <c r="BY12" i="9" s="1"/>
  <c r="P32" i="48"/>
  <c r="CD11" i="9" s="1"/>
  <c r="O32" i="48"/>
  <c r="CI10" i="9" s="1"/>
  <c r="N32" i="48"/>
  <c r="CN9" i="9" s="1"/>
  <c r="M32" i="48"/>
  <c r="CS8" i="9" s="1"/>
  <c r="L32" i="48"/>
  <c r="CX7" i="9" s="1"/>
  <c r="K32" i="48"/>
  <c r="DC6" i="9" s="1"/>
  <c r="J32" i="48"/>
  <c r="DH5" i="9" s="1"/>
  <c r="I32" i="48"/>
  <c r="DM4" i="9" s="1"/>
  <c r="AB31" i="48"/>
  <c r="U23" i="9" s="1"/>
  <c r="AA31" i="48"/>
  <c r="Z31" i="48"/>
  <c r="AE21" i="9" s="1"/>
  <c r="Y31" i="48"/>
  <c r="X31" i="48"/>
  <c r="AO19" i="9" s="1"/>
  <c r="W31" i="48"/>
  <c r="V31" i="48"/>
  <c r="AY17" i="9" s="1"/>
  <c r="U31" i="48"/>
  <c r="T31" i="48"/>
  <c r="BI15" i="9" s="1"/>
  <c r="S31" i="48"/>
  <c r="R31" i="48"/>
  <c r="BS13" i="9" s="1"/>
  <c r="Q31" i="48"/>
  <c r="P31" i="48"/>
  <c r="CC11" i="9" s="1"/>
  <c r="O31" i="48"/>
  <c r="N31" i="48"/>
  <c r="CM9" i="9" s="1"/>
  <c r="M31" i="48"/>
  <c r="L31" i="48"/>
  <c r="CW7" i="9" s="1"/>
  <c r="K31" i="48"/>
  <c r="J31" i="48"/>
  <c r="DG5" i="9" s="1"/>
  <c r="I31" i="48"/>
  <c r="AB30" i="48"/>
  <c r="T23" i="9" s="1"/>
  <c r="AA30" i="48"/>
  <c r="Y22" i="9" s="1"/>
  <c r="Z30" i="48"/>
  <c r="AD21" i="9" s="1"/>
  <c r="Y30" i="48"/>
  <c r="AI20" i="9" s="1"/>
  <c r="X30" i="48"/>
  <c r="AN19" i="9" s="1"/>
  <c r="W30" i="48"/>
  <c r="AS18" i="9" s="1"/>
  <c r="V30" i="48"/>
  <c r="AX17" i="9" s="1"/>
  <c r="U30" i="48"/>
  <c r="BC16" i="9" s="1"/>
  <c r="T30" i="48"/>
  <c r="BH15" i="9" s="1"/>
  <c r="S30" i="48"/>
  <c r="BM14" i="9" s="1"/>
  <c r="R30" i="48"/>
  <c r="BR13" i="9" s="1"/>
  <c r="Q30" i="48"/>
  <c r="BW12" i="9" s="1"/>
  <c r="P30" i="48"/>
  <c r="CB11" i="9" s="1"/>
  <c r="O30" i="48"/>
  <c r="CG10" i="9" s="1"/>
  <c r="N30" i="48"/>
  <c r="CL9" i="9" s="1"/>
  <c r="M30" i="48"/>
  <c r="CQ8" i="9" s="1"/>
  <c r="L30" i="48"/>
  <c r="CV7" i="9" s="1"/>
  <c r="K30" i="48"/>
  <c r="DA6" i="9" s="1"/>
  <c r="J30" i="48"/>
  <c r="DF5" i="9" s="1"/>
  <c r="I30" i="48"/>
  <c r="DK4" i="9" s="1"/>
  <c r="AB29" i="48"/>
  <c r="S23" i="9" s="1"/>
  <c r="AA29" i="48"/>
  <c r="X22" i="9" s="1"/>
  <c r="Z29" i="48"/>
  <c r="AC21" i="9" s="1"/>
  <c r="Y29" i="48"/>
  <c r="AH20" i="9" s="1"/>
  <c r="X29" i="48"/>
  <c r="AM19" i="9" s="1"/>
  <c r="W29" i="48"/>
  <c r="AR18" i="9" s="1"/>
  <c r="V29" i="48"/>
  <c r="AW17" i="9" s="1"/>
  <c r="U29" i="48"/>
  <c r="BB16" i="9" s="1"/>
  <c r="T29" i="48"/>
  <c r="BG15" i="9" s="1"/>
  <c r="S29" i="48"/>
  <c r="BL14" i="9" s="1"/>
  <c r="R29" i="48"/>
  <c r="BQ13" i="9" s="1"/>
  <c r="Q29" i="48"/>
  <c r="BV12" i="9" s="1"/>
  <c r="P29" i="48"/>
  <c r="CA11" i="9" s="1"/>
  <c r="O29" i="48"/>
  <c r="CF10" i="9" s="1"/>
  <c r="N29" i="48"/>
  <c r="CK9" i="9" s="1"/>
  <c r="M29" i="48"/>
  <c r="CP8" i="9" s="1"/>
  <c r="L29" i="48"/>
  <c r="CU7" i="9" s="1"/>
  <c r="K29" i="48"/>
  <c r="CZ6" i="9" s="1"/>
  <c r="J29" i="48"/>
  <c r="DE5" i="9" s="1"/>
  <c r="I29" i="48"/>
  <c r="DJ4" i="9" s="1"/>
  <c r="AB28" i="48"/>
  <c r="R23" i="9" s="1"/>
  <c r="AA28" i="48"/>
  <c r="W22" i="9" s="1"/>
  <c r="Z28" i="48"/>
  <c r="AB21" i="9" s="1"/>
  <c r="Y28" i="48"/>
  <c r="AG20" i="9" s="1"/>
  <c r="X28" i="48"/>
  <c r="AL19" i="9" s="1"/>
  <c r="W28" i="48"/>
  <c r="AQ18" i="9" s="1"/>
  <c r="V28" i="48"/>
  <c r="AV17" i="9" s="1"/>
  <c r="U28" i="48"/>
  <c r="BA16" i="9" s="1"/>
  <c r="T28" i="48"/>
  <c r="BF15" i="9" s="1"/>
  <c r="S28" i="48"/>
  <c r="BK14" i="9" s="1"/>
  <c r="R28" i="48"/>
  <c r="BP13" i="9" s="1"/>
  <c r="Q28" i="48"/>
  <c r="BU12" i="9" s="1"/>
  <c r="P28" i="48"/>
  <c r="BZ11" i="9" s="1"/>
  <c r="O28" i="48"/>
  <c r="CE10" i="9" s="1"/>
  <c r="N28" i="48"/>
  <c r="CJ9" i="9" s="1"/>
  <c r="M28" i="48"/>
  <c r="CO8" i="9" s="1"/>
  <c r="L28" i="48"/>
  <c r="CT7" i="9" s="1"/>
  <c r="K28" i="48"/>
  <c r="CY6" i="9" s="1"/>
  <c r="J28" i="48"/>
  <c r="DD5" i="9" s="1"/>
  <c r="I28" i="48"/>
  <c r="DI4" i="9" s="1"/>
  <c r="AB27" i="48"/>
  <c r="Q23" i="9" s="1"/>
  <c r="AA27" i="48"/>
  <c r="V22" i="9" s="1"/>
  <c r="Z27" i="48"/>
  <c r="AA21" i="9" s="1"/>
  <c r="Y27" i="48"/>
  <c r="AF20" i="9" s="1"/>
  <c r="X27" i="48"/>
  <c r="AK19" i="9" s="1"/>
  <c r="W27" i="48"/>
  <c r="AP18" i="9" s="1"/>
  <c r="V27" i="48"/>
  <c r="AU17" i="9" s="1"/>
  <c r="U27" i="48"/>
  <c r="AZ16" i="9" s="1"/>
  <c r="T27" i="48"/>
  <c r="BE15" i="9" s="1"/>
  <c r="S27" i="48"/>
  <c r="BJ14" i="9" s="1"/>
  <c r="R27" i="48"/>
  <c r="BO13" i="9" s="1"/>
  <c r="Q27" i="48"/>
  <c r="BT12" i="9" s="1"/>
  <c r="P27" i="48"/>
  <c r="BY11" i="9" s="1"/>
  <c r="O27" i="48"/>
  <c r="CD10" i="9" s="1"/>
  <c r="N27" i="48"/>
  <c r="CI9" i="9" s="1"/>
  <c r="M27" i="48"/>
  <c r="CN8" i="9" s="1"/>
  <c r="L27" i="48"/>
  <c r="CS7" i="9" s="1"/>
  <c r="K27" i="48"/>
  <c r="CX6" i="9" s="1"/>
  <c r="J27" i="48"/>
  <c r="DC5" i="9" s="1"/>
  <c r="I27" i="48"/>
  <c r="DH4" i="9" s="1"/>
  <c r="AB26" i="48"/>
  <c r="AA26" i="48"/>
  <c r="U22" i="9" s="1"/>
  <c r="Z26" i="48"/>
  <c r="Y26" i="48"/>
  <c r="AE20" i="9" s="1"/>
  <c r="X26" i="48"/>
  <c r="AJ19" i="9" s="1"/>
  <c r="W26" i="48"/>
  <c r="AO18" i="9" s="1"/>
  <c r="V26" i="48"/>
  <c r="U26" i="48"/>
  <c r="AY16" i="9" s="1"/>
  <c r="T26" i="48"/>
  <c r="S26" i="48"/>
  <c r="BI14" i="9" s="1"/>
  <c r="R26" i="48"/>
  <c r="Q26" i="48"/>
  <c r="BS12" i="9" s="1"/>
  <c r="P26" i="48"/>
  <c r="O26" i="48"/>
  <c r="CC10" i="9" s="1"/>
  <c r="N26" i="48"/>
  <c r="M26" i="48"/>
  <c r="CM8" i="9" s="1"/>
  <c r="L26" i="48"/>
  <c r="K26" i="48"/>
  <c r="CW6" i="9" s="1"/>
  <c r="J26" i="48"/>
  <c r="I26" i="48"/>
  <c r="DG4" i="9" s="1"/>
  <c r="AB25" i="48"/>
  <c r="O23" i="9" s="1"/>
  <c r="AA25" i="48"/>
  <c r="T22" i="9" s="1"/>
  <c r="Z25" i="48"/>
  <c r="Y21" i="9" s="1"/>
  <c r="Y25" i="48"/>
  <c r="AD20" i="9" s="1"/>
  <c r="X25" i="48"/>
  <c r="AI19" i="9" s="1"/>
  <c r="W25" i="48"/>
  <c r="AN18" i="9" s="1"/>
  <c r="V25" i="48"/>
  <c r="AS17" i="9" s="1"/>
  <c r="U25" i="48"/>
  <c r="AX16" i="9" s="1"/>
  <c r="T25" i="48"/>
  <c r="BC15" i="9" s="1"/>
  <c r="S25" i="48"/>
  <c r="BH14" i="9" s="1"/>
  <c r="R25" i="48"/>
  <c r="BM13" i="9" s="1"/>
  <c r="Q25" i="48"/>
  <c r="BR12" i="9" s="1"/>
  <c r="P25" i="48"/>
  <c r="BW11" i="9" s="1"/>
  <c r="O25" i="48"/>
  <c r="CB10" i="9" s="1"/>
  <c r="N25" i="48"/>
  <c r="CG9" i="9" s="1"/>
  <c r="M25" i="48"/>
  <c r="CL8" i="9" s="1"/>
  <c r="L25" i="48"/>
  <c r="CQ7" i="9" s="1"/>
  <c r="K25" i="48"/>
  <c r="CV6" i="9" s="1"/>
  <c r="J25" i="48"/>
  <c r="DA5" i="9" s="1"/>
  <c r="I25" i="48"/>
  <c r="DF4" i="9" s="1"/>
  <c r="AB24" i="48"/>
  <c r="N23" i="9" s="1"/>
  <c r="AA24" i="48"/>
  <c r="S22" i="9" s="1"/>
  <c r="Z24" i="48"/>
  <c r="X21" i="9" s="1"/>
  <c r="Y24" i="48"/>
  <c r="AC20" i="9" s="1"/>
  <c r="X24" i="48"/>
  <c r="AH19" i="9" s="1"/>
  <c r="W24" i="48"/>
  <c r="AM18" i="9" s="1"/>
  <c r="V24" i="48"/>
  <c r="AR17" i="9" s="1"/>
  <c r="U24" i="48"/>
  <c r="AW16" i="9" s="1"/>
  <c r="T24" i="48"/>
  <c r="BB15" i="9" s="1"/>
  <c r="S24" i="48"/>
  <c r="BG14" i="9" s="1"/>
  <c r="R24" i="48"/>
  <c r="BL13" i="9" s="1"/>
  <c r="Q24" i="48"/>
  <c r="BQ12" i="9" s="1"/>
  <c r="P24" i="48"/>
  <c r="BV11" i="9" s="1"/>
  <c r="O24" i="48"/>
  <c r="CA10" i="9" s="1"/>
  <c r="N24" i="48"/>
  <c r="CF9" i="9" s="1"/>
  <c r="M24" i="48"/>
  <c r="CK8" i="9" s="1"/>
  <c r="L24" i="48"/>
  <c r="CP7" i="9" s="1"/>
  <c r="K24" i="48"/>
  <c r="CU6" i="9" s="1"/>
  <c r="J24" i="48"/>
  <c r="CZ5" i="9" s="1"/>
  <c r="I24" i="48"/>
  <c r="DE4" i="9" s="1"/>
  <c r="AB23" i="48"/>
  <c r="M23" i="9" s="1"/>
  <c r="AA23" i="48"/>
  <c r="R22" i="9" s="1"/>
  <c r="Z23" i="48"/>
  <c r="W21" i="9" s="1"/>
  <c r="Y23" i="48"/>
  <c r="AB20" i="9" s="1"/>
  <c r="X23" i="48"/>
  <c r="AG19" i="9" s="1"/>
  <c r="W23" i="48"/>
  <c r="AL18" i="9" s="1"/>
  <c r="V23" i="48"/>
  <c r="AQ17" i="9" s="1"/>
  <c r="U23" i="48"/>
  <c r="AV16" i="9" s="1"/>
  <c r="T23" i="48"/>
  <c r="BA15" i="9" s="1"/>
  <c r="S23" i="48"/>
  <c r="BF14" i="9" s="1"/>
  <c r="R23" i="48"/>
  <c r="BK13" i="9" s="1"/>
  <c r="Q23" i="48"/>
  <c r="BP12" i="9" s="1"/>
  <c r="P23" i="48"/>
  <c r="BU11" i="9" s="1"/>
  <c r="O23" i="48"/>
  <c r="BZ10" i="9" s="1"/>
  <c r="N23" i="48"/>
  <c r="CE9" i="9" s="1"/>
  <c r="M23" i="48"/>
  <c r="CJ8" i="9" s="1"/>
  <c r="L23" i="48"/>
  <c r="CO7" i="9" s="1"/>
  <c r="K23" i="48"/>
  <c r="CT6" i="9" s="1"/>
  <c r="J23" i="48"/>
  <c r="CY5" i="9" s="1"/>
  <c r="I23" i="48"/>
  <c r="DD4" i="9" s="1"/>
  <c r="AB22" i="48"/>
  <c r="L23" i="9" s="1"/>
  <c r="AA22" i="48"/>
  <c r="Q22" i="9" s="1"/>
  <c r="Z22" i="48"/>
  <c r="V21" i="9" s="1"/>
  <c r="Y22" i="48"/>
  <c r="AA20" i="9" s="1"/>
  <c r="X22" i="48"/>
  <c r="AF19" i="9" s="1"/>
  <c r="W22" i="48"/>
  <c r="AK18" i="9" s="1"/>
  <c r="V22" i="48"/>
  <c r="AP17" i="9" s="1"/>
  <c r="U22" i="48"/>
  <c r="AU16" i="9" s="1"/>
  <c r="T22" i="48"/>
  <c r="AZ15" i="9" s="1"/>
  <c r="S22" i="48"/>
  <c r="BE14" i="9" s="1"/>
  <c r="R22" i="48"/>
  <c r="BJ13" i="9" s="1"/>
  <c r="Q22" i="48"/>
  <c r="BO12" i="9" s="1"/>
  <c r="P22" i="48"/>
  <c r="BT11" i="9" s="1"/>
  <c r="O22" i="48"/>
  <c r="BY10" i="9" s="1"/>
  <c r="N22" i="48"/>
  <c r="CD9" i="9" s="1"/>
  <c r="M22" i="48"/>
  <c r="CI8" i="9" s="1"/>
  <c r="L22" i="48"/>
  <c r="CN7" i="9" s="1"/>
  <c r="K22" i="48"/>
  <c r="CS6" i="9" s="1"/>
  <c r="J22" i="48"/>
  <c r="CX5" i="9" s="1"/>
  <c r="I22" i="48"/>
  <c r="DC4" i="9" s="1"/>
  <c r="AB21" i="48"/>
  <c r="K23" i="9" s="1"/>
  <c r="AA21" i="48"/>
  <c r="Z21" i="48"/>
  <c r="U21" i="9" s="1"/>
  <c r="Y21" i="48"/>
  <c r="E23" i="13" s="1"/>
  <c r="X21" i="48"/>
  <c r="AE19" i="9" s="1"/>
  <c r="W21" i="48"/>
  <c r="V21" i="48"/>
  <c r="AO17" i="9" s="1"/>
  <c r="U21" i="48"/>
  <c r="T21" i="48"/>
  <c r="AY15" i="9" s="1"/>
  <c r="S21" i="48"/>
  <c r="R21" i="48"/>
  <c r="BI13" i="9" s="1"/>
  <c r="Q21" i="48"/>
  <c r="P21" i="48"/>
  <c r="BS11" i="9" s="1"/>
  <c r="O21" i="48"/>
  <c r="N21" i="48"/>
  <c r="CC9" i="9" s="1"/>
  <c r="M21" i="48"/>
  <c r="L21" i="48"/>
  <c r="CM7" i="9" s="1"/>
  <c r="K21" i="48"/>
  <c r="J21" i="48"/>
  <c r="CW5" i="9" s="1"/>
  <c r="I21" i="48"/>
  <c r="AB20" i="48"/>
  <c r="J23" i="9" s="1"/>
  <c r="AA20" i="48"/>
  <c r="O22" i="9" s="1"/>
  <c r="Z20" i="48"/>
  <c r="T21" i="9" s="1"/>
  <c r="Y20" i="48"/>
  <c r="Y20" i="9" s="1"/>
  <c r="X20" i="48"/>
  <c r="AD19" i="9" s="1"/>
  <c r="W20" i="48"/>
  <c r="AI18" i="9" s="1"/>
  <c r="V20" i="48"/>
  <c r="AN17" i="9" s="1"/>
  <c r="U20" i="48"/>
  <c r="AS16" i="9" s="1"/>
  <c r="T20" i="48"/>
  <c r="AX15" i="9" s="1"/>
  <c r="S20" i="48"/>
  <c r="BC14" i="9" s="1"/>
  <c r="R20" i="48"/>
  <c r="BH13" i="9" s="1"/>
  <c r="Q20" i="48"/>
  <c r="BM12" i="9" s="1"/>
  <c r="P20" i="48"/>
  <c r="BR11" i="9" s="1"/>
  <c r="O20" i="48"/>
  <c r="BW10" i="9" s="1"/>
  <c r="N20" i="48"/>
  <c r="CB9" i="9" s="1"/>
  <c r="M20" i="48"/>
  <c r="CG8" i="9" s="1"/>
  <c r="L20" i="48"/>
  <c r="CL7" i="9" s="1"/>
  <c r="K20" i="48"/>
  <c r="CQ6" i="9" s="1"/>
  <c r="J20" i="48"/>
  <c r="I20" i="48"/>
  <c r="DA4" i="9" s="1"/>
  <c r="AB19" i="48"/>
  <c r="I23" i="9" s="1"/>
  <c r="AA19" i="48"/>
  <c r="N22" i="9" s="1"/>
  <c r="Z19" i="48"/>
  <c r="S21" i="9" s="1"/>
  <c r="Y19" i="48"/>
  <c r="X20" i="9" s="1"/>
  <c r="X19" i="48"/>
  <c r="AC19" i="9" s="1"/>
  <c r="W19" i="48"/>
  <c r="AH18" i="9" s="1"/>
  <c r="V19" i="48"/>
  <c r="AM17" i="9" s="1"/>
  <c r="U19" i="48"/>
  <c r="AR16" i="9" s="1"/>
  <c r="T19" i="48"/>
  <c r="AW15" i="9" s="1"/>
  <c r="S19" i="48"/>
  <c r="BB14" i="9" s="1"/>
  <c r="R19" i="48"/>
  <c r="BG13" i="9" s="1"/>
  <c r="Q19" i="48"/>
  <c r="BL12" i="9" s="1"/>
  <c r="P19" i="48"/>
  <c r="BQ11" i="9" s="1"/>
  <c r="O19" i="48"/>
  <c r="BV10" i="9" s="1"/>
  <c r="N19" i="48"/>
  <c r="CA9" i="9" s="1"/>
  <c r="M19" i="48"/>
  <c r="CF8" i="9" s="1"/>
  <c r="L19" i="48"/>
  <c r="CK7" i="9" s="1"/>
  <c r="K19" i="48"/>
  <c r="CP6" i="9" s="1"/>
  <c r="J19" i="48"/>
  <c r="CU5" i="9" s="1"/>
  <c r="I19" i="48"/>
  <c r="CZ4" i="9" s="1"/>
  <c r="AB18" i="48"/>
  <c r="H23" i="9" s="1"/>
  <c r="AA18" i="48"/>
  <c r="M22" i="9" s="1"/>
  <c r="Z18" i="48"/>
  <c r="R21" i="9" s="1"/>
  <c r="Y18" i="48"/>
  <c r="W20" i="9" s="1"/>
  <c r="X18" i="48"/>
  <c r="AB19" i="9" s="1"/>
  <c r="W18" i="48"/>
  <c r="AG18" i="9" s="1"/>
  <c r="V18" i="48"/>
  <c r="AL17" i="9" s="1"/>
  <c r="U18" i="48"/>
  <c r="AQ16" i="9" s="1"/>
  <c r="T18" i="48"/>
  <c r="AV15" i="9" s="1"/>
  <c r="S18" i="48"/>
  <c r="BA14" i="9" s="1"/>
  <c r="R18" i="48"/>
  <c r="BF13" i="9" s="1"/>
  <c r="Q18" i="48"/>
  <c r="BK12" i="9" s="1"/>
  <c r="P18" i="48"/>
  <c r="BP11" i="9" s="1"/>
  <c r="O18" i="48"/>
  <c r="BU10" i="9" s="1"/>
  <c r="N18" i="48"/>
  <c r="BZ9" i="9" s="1"/>
  <c r="M18" i="48"/>
  <c r="CE8" i="9" s="1"/>
  <c r="L18" i="48"/>
  <c r="CJ7" i="9" s="1"/>
  <c r="K18" i="48"/>
  <c r="CO6" i="9" s="1"/>
  <c r="J18" i="48"/>
  <c r="CT5" i="9" s="1"/>
  <c r="I18" i="48"/>
  <c r="CY4" i="9" s="1"/>
  <c r="AB17" i="48"/>
  <c r="G23" i="9" s="1"/>
  <c r="AA17" i="48"/>
  <c r="L22" i="9" s="1"/>
  <c r="Z17" i="48"/>
  <c r="Q21" i="9" s="1"/>
  <c r="Y17" i="48"/>
  <c r="V20" i="9" s="1"/>
  <c r="X17" i="48"/>
  <c r="AA19" i="9" s="1"/>
  <c r="W17" i="48"/>
  <c r="AF18" i="9" s="1"/>
  <c r="V17" i="48"/>
  <c r="AK17" i="9" s="1"/>
  <c r="U17" i="48"/>
  <c r="AP16" i="9" s="1"/>
  <c r="T17" i="48"/>
  <c r="AU15" i="9" s="1"/>
  <c r="S17" i="48"/>
  <c r="AZ14" i="9" s="1"/>
  <c r="R17" i="48"/>
  <c r="BE13" i="9" s="1"/>
  <c r="Q17" i="48"/>
  <c r="BJ12" i="9" s="1"/>
  <c r="P17" i="48"/>
  <c r="BO11" i="9" s="1"/>
  <c r="O17" i="48"/>
  <c r="BT10" i="9" s="1"/>
  <c r="N17" i="48"/>
  <c r="BY9" i="9" s="1"/>
  <c r="M17" i="48"/>
  <c r="CD8" i="9" s="1"/>
  <c r="L17" i="48"/>
  <c r="CI7" i="9" s="1"/>
  <c r="K17" i="48"/>
  <c r="CN6" i="9" s="1"/>
  <c r="J17" i="48"/>
  <c r="CS5" i="9" s="1"/>
  <c r="I17" i="48"/>
  <c r="CX4" i="9" s="1"/>
  <c r="AB16" i="48"/>
  <c r="AA16" i="48"/>
  <c r="K22" i="9" s="1"/>
  <c r="Z16" i="48"/>
  <c r="D24" i="13" s="1"/>
  <c r="Y16" i="48"/>
  <c r="U20" i="9" s="1"/>
  <c r="X16" i="48"/>
  <c r="W16" i="48"/>
  <c r="AE18" i="9" s="1"/>
  <c r="V16" i="48"/>
  <c r="U16" i="48"/>
  <c r="AO16" i="9" s="1"/>
  <c r="T16" i="48"/>
  <c r="S16" i="48"/>
  <c r="AY14" i="9" s="1"/>
  <c r="R16" i="48"/>
  <c r="BD13" i="9" s="1"/>
  <c r="Q16" i="48"/>
  <c r="BI12" i="9" s="1"/>
  <c r="P16" i="48"/>
  <c r="O16" i="48"/>
  <c r="BS10" i="9" s="1"/>
  <c r="N16" i="48"/>
  <c r="M16" i="48"/>
  <c r="CC8" i="9" s="1"/>
  <c r="L16" i="48"/>
  <c r="K16" i="48"/>
  <c r="CM6" i="9" s="1"/>
  <c r="J16" i="48"/>
  <c r="I16" i="48"/>
  <c r="CW4" i="9" s="1"/>
  <c r="AB15" i="48"/>
  <c r="E23" i="9" s="1"/>
  <c r="AA15" i="48"/>
  <c r="J22" i="9" s="1"/>
  <c r="Z15" i="48"/>
  <c r="O21" i="9" s="1"/>
  <c r="Y15" i="48"/>
  <c r="T20" i="9" s="1"/>
  <c r="X15" i="48"/>
  <c r="Y19" i="9" s="1"/>
  <c r="W15" i="48"/>
  <c r="AD18" i="9" s="1"/>
  <c r="V15" i="48"/>
  <c r="AI17" i="9" s="1"/>
  <c r="U15" i="48"/>
  <c r="AN16" i="9" s="1"/>
  <c r="T15" i="48"/>
  <c r="AS15" i="9" s="1"/>
  <c r="S15" i="48"/>
  <c r="AX14" i="9" s="1"/>
  <c r="R15" i="48"/>
  <c r="BC13" i="9" s="1"/>
  <c r="Q15" i="48"/>
  <c r="BH12" i="9" s="1"/>
  <c r="P15" i="48"/>
  <c r="BM11" i="9" s="1"/>
  <c r="O15" i="48"/>
  <c r="BR10" i="9" s="1"/>
  <c r="N15" i="48"/>
  <c r="BW9" i="9" s="1"/>
  <c r="M15" i="48"/>
  <c r="CB8" i="9" s="1"/>
  <c r="L15" i="48"/>
  <c r="CG7" i="9" s="1"/>
  <c r="K15" i="48"/>
  <c r="CL6" i="9" s="1"/>
  <c r="J15" i="48"/>
  <c r="CQ5" i="9" s="1"/>
  <c r="I15" i="48"/>
  <c r="CV4" i="9" s="1"/>
  <c r="AB14" i="48"/>
  <c r="D23" i="9" s="1"/>
  <c r="AA14" i="48"/>
  <c r="I22" i="9" s="1"/>
  <c r="Z14" i="48"/>
  <c r="N21" i="9" s="1"/>
  <c r="Y14" i="48"/>
  <c r="S20" i="9" s="1"/>
  <c r="X14" i="48"/>
  <c r="X19" i="9" s="1"/>
  <c r="W14" i="48"/>
  <c r="AC18" i="9" s="1"/>
  <c r="V14" i="48"/>
  <c r="AH17" i="9" s="1"/>
  <c r="U14" i="48"/>
  <c r="AM16" i="9" s="1"/>
  <c r="T14" i="48"/>
  <c r="AR15" i="9" s="1"/>
  <c r="S14" i="48"/>
  <c r="AW14" i="9" s="1"/>
  <c r="R14" i="48"/>
  <c r="BB13" i="9" s="1"/>
  <c r="Q14" i="48"/>
  <c r="BG12" i="9" s="1"/>
  <c r="P14" i="48"/>
  <c r="BL11" i="9" s="1"/>
  <c r="O14" i="48"/>
  <c r="BQ10" i="9" s="1"/>
  <c r="N14" i="48"/>
  <c r="BV9" i="9" s="1"/>
  <c r="M14" i="48"/>
  <c r="CA8" i="9" s="1"/>
  <c r="L14" i="48"/>
  <c r="CF7" i="9" s="1"/>
  <c r="K14" i="48"/>
  <c r="CK6" i="9" s="1"/>
  <c r="J14" i="48"/>
  <c r="CP5" i="9" s="1"/>
  <c r="I14" i="48"/>
  <c r="CU4" i="9" s="1"/>
  <c r="AB13" i="48"/>
  <c r="C23" i="9" s="1"/>
  <c r="AA13" i="48"/>
  <c r="H22" i="9" s="1"/>
  <c r="Z13" i="48"/>
  <c r="M21" i="9" s="1"/>
  <c r="Y13" i="48"/>
  <c r="R20" i="9" s="1"/>
  <c r="X13" i="48"/>
  <c r="W19" i="9" s="1"/>
  <c r="W13" i="48"/>
  <c r="AB18" i="9" s="1"/>
  <c r="V13" i="48"/>
  <c r="AG17" i="9" s="1"/>
  <c r="U13" i="48"/>
  <c r="AL16" i="9" s="1"/>
  <c r="T13" i="48"/>
  <c r="AQ15" i="9" s="1"/>
  <c r="S13" i="48"/>
  <c r="AV14" i="9" s="1"/>
  <c r="R13" i="48"/>
  <c r="BA13" i="9" s="1"/>
  <c r="Q13" i="48"/>
  <c r="BF12" i="9" s="1"/>
  <c r="P13" i="48"/>
  <c r="BK11" i="9" s="1"/>
  <c r="O13" i="48"/>
  <c r="BP10" i="9" s="1"/>
  <c r="N13" i="48"/>
  <c r="BU9" i="9" s="1"/>
  <c r="M13" i="48"/>
  <c r="BZ8" i="9" s="1"/>
  <c r="L13" i="48"/>
  <c r="CE7" i="9" s="1"/>
  <c r="K13" i="48"/>
  <c r="CJ6" i="9" s="1"/>
  <c r="J13" i="48"/>
  <c r="CO5" i="9" s="1"/>
  <c r="I13" i="48"/>
  <c r="CT4" i="9" s="1"/>
  <c r="AB12" i="48"/>
  <c r="AA12" i="48"/>
  <c r="C25" i="13" s="1"/>
  <c r="Z12" i="48"/>
  <c r="Y12" i="48"/>
  <c r="X12" i="48"/>
  <c r="W12" i="48"/>
  <c r="V12" i="48"/>
  <c r="U12" i="48"/>
  <c r="T12" i="48"/>
  <c r="S12" i="48"/>
  <c r="R12" i="48"/>
  <c r="Q12" i="48"/>
  <c r="P12" i="48"/>
  <c r="O12" i="48"/>
  <c r="N12" i="48"/>
  <c r="M12" i="48"/>
  <c r="L12" i="48"/>
  <c r="K12" i="48"/>
  <c r="K9" i="13" s="1"/>
  <c r="J12" i="48"/>
  <c r="I12" i="48"/>
  <c r="G41" i="48"/>
  <c r="F41" i="48"/>
  <c r="E41" i="48"/>
  <c r="D41" i="48"/>
  <c r="C41" i="48"/>
  <c r="EB2" i="9" s="1"/>
  <c r="G40" i="48"/>
  <c r="F40" i="48"/>
  <c r="E40" i="48"/>
  <c r="D40" i="48"/>
  <c r="C40" i="48"/>
  <c r="G39" i="48"/>
  <c r="F39" i="48"/>
  <c r="E39" i="48"/>
  <c r="H39" i="48" s="1"/>
  <c r="B39" i="48" s="1"/>
  <c r="D39" i="48"/>
  <c r="C39" i="48"/>
  <c r="G38" i="48"/>
  <c r="F38" i="48"/>
  <c r="E38" i="48"/>
  <c r="D38" i="48"/>
  <c r="C38" i="48"/>
  <c r="G37" i="48"/>
  <c r="F37" i="48"/>
  <c r="E37" i="48"/>
  <c r="D37" i="48"/>
  <c r="C37" i="48"/>
  <c r="H37" i="48" s="1"/>
  <c r="B37" i="48" s="1"/>
  <c r="G36" i="48"/>
  <c r="F36" i="48"/>
  <c r="E36" i="48"/>
  <c r="D36" i="48"/>
  <c r="H36" i="48" s="1"/>
  <c r="B36" i="48" s="1"/>
  <c r="C36" i="48"/>
  <c r="G35" i="48"/>
  <c r="F35" i="48"/>
  <c r="E35" i="48"/>
  <c r="D35" i="48"/>
  <c r="C35" i="48"/>
  <c r="G34" i="48"/>
  <c r="F34" i="48"/>
  <c r="E34" i="48"/>
  <c r="D34" i="48"/>
  <c r="C34" i="48"/>
  <c r="DU2" i="9" s="1"/>
  <c r="G33" i="48"/>
  <c r="F33" i="48"/>
  <c r="E33" i="48"/>
  <c r="D33" i="48"/>
  <c r="C33" i="48"/>
  <c r="DT2" i="9" s="1"/>
  <c r="G32" i="48"/>
  <c r="F32" i="48"/>
  <c r="H32" i="48" s="1"/>
  <c r="B32" i="48" s="1"/>
  <c r="E32" i="48"/>
  <c r="D32" i="48"/>
  <c r="C32" i="48"/>
  <c r="G31" i="48"/>
  <c r="F31" i="48"/>
  <c r="E31" i="48"/>
  <c r="D31" i="48"/>
  <c r="C31" i="48"/>
  <c r="G30" i="48"/>
  <c r="F30" i="48"/>
  <c r="E30" i="48"/>
  <c r="D30" i="48"/>
  <c r="C30" i="48"/>
  <c r="G29" i="48"/>
  <c r="F29" i="48"/>
  <c r="E29" i="48"/>
  <c r="D29" i="48"/>
  <c r="H29" i="48" s="1"/>
  <c r="B29" i="48" s="1"/>
  <c r="C29" i="48"/>
  <c r="G28" i="48"/>
  <c r="F28" i="48"/>
  <c r="E28" i="48"/>
  <c r="D28" i="48"/>
  <c r="C28" i="48"/>
  <c r="G27" i="48"/>
  <c r="F27" i="48"/>
  <c r="E27" i="48"/>
  <c r="D27" i="48"/>
  <c r="C27" i="48"/>
  <c r="G26" i="48"/>
  <c r="F26" i="48"/>
  <c r="E26" i="48"/>
  <c r="D26" i="48"/>
  <c r="H26" i="48" s="1"/>
  <c r="B26" i="48" s="1"/>
  <c r="C26" i="48"/>
  <c r="G25" i="48"/>
  <c r="F25" i="48"/>
  <c r="E25" i="48"/>
  <c r="D25" i="48"/>
  <c r="H25" i="48" s="1"/>
  <c r="B25" i="48" s="1"/>
  <c r="C25" i="48"/>
  <c r="DL2" i="9" s="1"/>
  <c r="G24" i="48"/>
  <c r="F24" i="48"/>
  <c r="E24" i="48"/>
  <c r="D24" i="48"/>
  <c r="H24" i="48" s="1"/>
  <c r="B24" i="48" s="1"/>
  <c r="C24" i="48"/>
  <c r="DK2" i="9" s="1"/>
  <c r="G23" i="48"/>
  <c r="F23" i="48"/>
  <c r="E23" i="48"/>
  <c r="H23" i="48" s="1"/>
  <c r="B23" i="48" s="1"/>
  <c r="D23" i="48"/>
  <c r="C23" i="48"/>
  <c r="G22" i="48"/>
  <c r="F22" i="48"/>
  <c r="E22" i="48"/>
  <c r="D22" i="48"/>
  <c r="C22" i="48"/>
  <c r="G21" i="48"/>
  <c r="F21" i="48"/>
  <c r="E21" i="48"/>
  <c r="D21" i="48"/>
  <c r="C21" i="48"/>
  <c r="H21" i="48" s="1"/>
  <c r="B21" i="48" s="1"/>
  <c r="G20" i="48"/>
  <c r="F20" i="48"/>
  <c r="E20" i="48"/>
  <c r="D20" i="48"/>
  <c r="H20" i="48" s="1"/>
  <c r="B20" i="48" s="1"/>
  <c r="C20" i="48"/>
  <c r="G19" i="48"/>
  <c r="F19" i="48"/>
  <c r="E19" i="48"/>
  <c r="D19" i="48"/>
  <c r="C19" i="48"/>
  <c r="G18" i="48"/>
  <c r="F18" i="48"/>
  <c r="E18" i="48"/>
  <c r="D18" i="48"/>
  <c r="C18" i="48"/>
  <c r="DE2" i="9" s="1"/>
  <c r="G17" i="48"/>
  <c r="F17" i="48"/>
  <c r="E17" i="48"/>
  <c r="D17" i="48"/>
  <c r="C17" i="48"/>
  <c r="DD2" i="9" s="1"/>
  <c r="G16" i="48"/>
  <c r="F16" i="48"/>
  <c r="H16" i="48" s="1"/>
  <c r="B16" i="48" s="1"/>
  <c r="E16" i="48"/>
  <c r="D16" i="48"/>
  <c r="C16" i="48"/>
  <c r="G15" i="48"/>
  <c r="F15" i="48"/>
  <c r="E15" i="48"/>
  <c r="D15" i="48"/>
  <c r="C15" i="48"/>
  <c r="G14" i="48"/>
  <c r="F14" i="48"/>
  <c r="E14" i="48"/>
  <c r="D14" i="48"/>
  <c r="C14" i="48"/>
  <c r="G13" i="48"/>
  <c r="F13" i="48"/>
  <c r="E13" i="48"/>
  <c r="D13" i="48"/>
  <c r="H13" i="48" s="1"/>
  <c r="B13" i="48" s="1"/>
  <c r="C13" i="48"/>
  <c r="G12" i="48"/>
  <c r="F12" i="48"/>
  <c r="E12" i="48"/>
  <c r="D12" i="48"/>
  <c r="C12" i="48"/>
  <c r="H41" i="48"/>
  <c r="B41" i="48" s="1"/>
  <c r="H40" i="48"/>
  <c r="B40" i="48" s="1"/>
  <c r="H38" i="48"/>
  <c r="H35" i="48"/>
  <c r="B35" i="48" s="1"/>
  <c r="H34" i="48"/>
  <c r="H22" i="48"/>
  <c r="H19" i="48"/>
  <c r="B19" i="48" s="1"/>
  <c r="G1" i="14"/>
  <c r="G1" i="13"/>
  <c r="A36" i="54"/>
  <c r="A37" i="54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1" i="54"/>
  <c r="A36" i="52"/>
  <c r="A37" i="52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1" i="52"/>
  <c r="A36" i="50"/>
  <c r="A37" i="50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36" i="48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35" i="6"/>
  <c r="A36" i="6" s="1"/>
  <c r="A37" i="6" s="1"/>
  <c r="A38" i="6" s="1"/>
  <c r="A39" i="6" s="1"/>
  <c r="A40" i="6" s="1"/>
  <c r="A35" i="5"/>
  <c r="A36" i="5"/>
  <c r="A37" i="5" s="1"/>
  <c r="A38" i="5" s="1"/>
  <c r="A39" i="5" s="1"/>
  <c r="A40" i="5" s="1"/>
  <c r="A35" i="8"/>
  <c r="A36" i="8"/>
  <c r="A37" i="8"/>
  <c r="A38" i="8" s="1"/>
  <c r="A39" i="8" s="1"/>
  <c r="A40" i="8" s="1"/>
  <c r="A35" i="7"/>
  <c r="A36" i="7" s="1"/>
  <c r="A37" i="7" s="1"/>
  <c r="A38" i="7" s="1"/>
  <c r="A39" i="7" s="1"/>
  <c r="A40" i="7" s="1"/>
  <c r="B41" i="2"/>
  <c r="B40" i="2"/>
  <c r="B39" i="2"/>
  <c r="B38" i="2"/>
  <c r="B37" i="2"/>
  <c r="B36" i="2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1" i="2"/>
  <c r="A1" i="50" s="1"/>
  <c r="B41" i="1"/>
  <c r="B40" i="1"/>
  <c r="B39" i="1"/>
  <c r="B38" i="1"/>
  <c r="B37" i="1"/>
  <c r="B36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B41" i="4"/>
  <c r="B40" i="4"/>
  <c r="B39" i="4"/>
  <c r="B38" i="4"/>
  <c r="B37" i="4"/>
  <c r="B36" i="4"/>
  <c r="A1" i="4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B37" i="3"/>
  <c r="B38" i="3"/>
  <c r="B39" i="3"/>
  <c r="B40" i="3"/>
  <c r="B41" i="3"/>
  <c r="B36" i="3"/>
  <c r="A36" i="3"/>
  <c r="A37" i="3"/>
  <c r="A38" i="3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1" i="3"/>
  <c r="J10" i="13" l="1"/>
  <c r="CD7" i="9"/>
  <c r="B26" i="13"/>
  <c r="B23" i="9"/>
  <c r="K10" i="13"/>
  <c r="CH7" i="9"/>
  <c r="C26" i="13"/>
  <c r="F23" i="9"/>
  <c r="H18" i="13"/>
  <c r="BD15" i="9"/>
  <c r="M10" i="13"/>
  <c r="DB7" i="9"/>
  <c r="E26" i="13"/>
  <c r="Z23" i="9"/>
  <c r="DI3" i="10"/>
  <c r="DK2" i="10"/>
  <c r="DY3" i="10"/>
  <c r="EA2" i="10"/>
  <c r="B34" i="52"/>
  <c r="CY3" i="11"/>
  <c r="DA2" i="11"/>
  <c r="DO3" i="11"/>
  <c r="DQ2" i="11"/>
  <c r="J11" i="14"/>
  <c r="BY8" i="11"/>
  <c r="M7" i="14"/>
  <c r="DB4" i="11"/>
  <c r="J15" i="14"/>
  <c r="BX12" i="11"/>
  <c r="O7" i="14"/>
  <c r="DV4" i="11"/>
  <c r="G23" i="14"/>
  <c r="AT20" i="11"/>
  <c r="M32" i="14"/>
  <c r="CZ3" i="12"/>
  <c r="DB2" i="12"/>
  <c r="DH3" i="12"/>
  <c r="DJ2" i="12"/>
  <c r="O32" i="14"/>
  <c r="DV2" i="12"/>
  <c r="DT3" i="12"/>
  <c r="AF17" i="12"/>
  <c r="E47" i="14"/>
  <c r="F47" i="14"/>
  <c r="AJ17" i="12"/>
  <c r="N36" i="13"/>
  <c r="DM6" i="10"/>
  <c r="O35" i="13"/>
  <c r="DV5" i="10"/>
  <c r="G51" i="13"/>
  <c r="AT21" i="10"/>
  <c r="B34" i="48"/>
  <c r="CY3" i="9"/>
  <c r="DA2" i="9"/>
  <c r="M6" i="13"/>
  <c r="DO3" i="9"/>
  <c r="DQ2" i="9"/>
  <c r="J11" i="13"/>
  <c r="BY8" i="9"/>
  <c r="M7" i="13"/>
  <c r="DB4" i="9"/>
  <c r="J15" i="13"/>
  <c r="BX12" i="9"/>
  <c r="O7" i="13"/>
  <c r="DV4" i="9"/>
  <c r="G23" i="13"/>
  <c r="AT20" i="9"/>
  <c r="DH2" i="10"/>
  <c r="DF3" i="10"/>
  <c r="DX2" i="10"/>
  <c r="DV3" i="10"/>
  <c r="B19" i="52"/>
  <c r="B35" i="52"/>
  <c r="DN2" i="11"/>
  <c r="DL3" i="11"/>
  <c r="J12" i="14"/>
  <c r="BX9" i="11"/>
  <c r="G20" i="14"/>
  <c r="AT17" i="11"/>
  <c r="L12" i="14"/>
  <c r="CR9" i="11"/>
  <c r="DQ3" i="12"/>
  <c r="DS2" i="12"/>
  <c r="E48" i="14"/>
  <c r="AA18" i="12"/>
  <c r="H44" i="14"/>
  <c r="BD14" i="12"/>
  <c r="M37" i="13"/>
  <c r="DH7" i="10"/>
  <c r="E53" i="13"/>
  <c r="AF23" i="10"/>
  <c r="H16" i="13"/>
  <c r="DL3" i="9"/>
  <c r="DN2" i="9"/>
  <c r="I12" i="13"/>
  <c r="BT9" i="9"/>
  <c r="J12" i="13"/>
  <c r="BX9" i="9"/>
  <c r="G20" i="13"/>
  <c r="AT17" i="9"/>
  <c r="L12" i="13"/>
  <c r="CR9" i="9"/>
  <c r="DC3" i="10"/>
  <c r="DU2" i="10"/>
  <c r="DS3" i="10"/>
  <c r="O33" i="13"/>
  <c r="DI3" i="11"/>
  <c r="DK2" i="11"/>
  <c r="N6" i="14"/>
  <c r="DY3" i="11"/>
  <c r="EA2" i="11"/>
  <c r="I13" i="14"/>
  <c r="BO10" i="11"/>
  <c r="L9" i="14"/>
  <c r="CR6" i="11"/>
  <c r="D25" i="14"/>
  <c r="P22" i="11"/>
  <c r="I17" i="14"/>
  <c r="BN14" i="11"/>
  <c r="N9" i="14"/>
  <c r="DL6" i="11"/>
  <c r="F25" i="14"/>
  <c r="AJ22" i="11"/>
  <c r="H15" i="54"/>
  <c r="B15" i="54" s="1"/>
  <c r="H23" i="54"/>
  <c r="B23" i="54" s="1"/>
  <c r="DN3" i="12"/>
  <c r="DP2" i="12"/>
  <c r="V19" i="12"/>
  <c r="D49" i="14"/>
  <c r="E49" i="14"/>
  <c r="Z19" i="12"/>
  <c r="J41" i="14"/>
  <c r="BX11" i="12"/>
  <c r="B42" i="52"/>
  <c r="DL5" i="9"/>
  <c r="DI3" i="9"/>
  <c r="N6" i="13"/>
  <c r="DY3" i="9"/>
  <c r="I13" i="13"/>
  <c r="BO10" i="9"/>
  <c r="L9" i="13"/>
  <c r="CR6" i="9"/>
  <c r="D25" i="13"/>
  <c r="P22" i="9"/>
  <c r="I17" i="13"/>
  <c r="BN14" i="9"/>
  <c r="N9" i="13"/>
  <c r="DL6" i="9"/>
  <c r="F25" i="13"/>
  <c r="AJ22" i="9"/>
  <c r="M32" i="13"/>
  <c r="DB2" i="10"/>
  <c r="DF3" i="11"/>
  <c r="DH2" i="11"/>
  <c r="DV3" i="11"/>
  <c r="DX2" i="11"/>
  <c r="H14" i="14"/>
  <c r="BJ11" i="11"/>
  <c r="BN11" i="11"/>
  <c r="I14" i="14"/>
  <c r="F22" i="14"/>
  <c r="AJ19" i="11"/>
  <c r="K14" i="14"/>
  <c r="CH11" i="11"/>
  <c r="DE2" i="12"/>
  <c r="DC3" i="12"/>
  <c r="H18" i="54"/>
  <c r="B18" i="54" s="1"/>
  <c r="DK3" i="12"/>
  <c r="DM2" i="12"/>
  <c r="L34" i="14"/>
  <c r="CS4" i="12"/>
  <c r="D50" i="14"/>
  <c r="Q20" i="12"/>
  <c r="G46" i="14"/>
  <c r="AT16" i="12"/>
  <c r="L38" i="14"/>
  <c r="CR8" i="12"/>
  <c r="B44" i="48"/>
  <c r="EA2" i="9"/>
  <c r="CI6" i="9"/>
  <c r="DH2" i="9"/>
  <c r="DF3" i="9"/>
  <c r="DX2" i="9"/>
  <c r="DV3" i="9"/>
  <c r="H14" i="13"/>
  <c r="BJ11" i="9"/>
  <c r="I14" i="13"/>
  <c r="BN11" i="9"/>
  <c r="F22" i="13"/>
  <c r="K14" i="13"/>
  <c r="CH11" i="9"/>
  <c r="L32" i="13"/>
  <c r="CW3" i="10"/>
  <c r="CY2" i="10"/>
  <c r="DM3" i="10"/>
  <c r="DO2" i="10"/>
  <c r="B22" i="52"/>
  <c r="B38" i="52"/>
  <c r="DC3" i="11"/>
  <c r="DE2" i="11"/>
  <c r="DS3" i="11"/>
  <c r="DU2" i="11"/>
  <c r="O6" i="14"/>
  <c r="H15" i="14"/>
  <c r="BE12" i="11"/>
  <c r="K11" i="14"/>
  <c r="CH8" i="11"/>
  <c r="H19" i="14"/>
  <c r="BD16" i="11"/>
  <c r="M11" i="14"/>
  <c r="DB8" i="11"/>
  <c r="CX3" i="12"/>
  <c r="CZ2" i="12"/>
  <c r="DF3" i="12"/>
  <c r="DH2" i="12"/>
  <c r="DX3" i="12"/>
  <c r="DZ2" i="12"/>
  <c r="K35" i="14"/>
  <c r="CN5" i="12"/>
  <c r="L21" i="12"/>
  <c r="C51" i="14"/>
  <c r="L35" i="14"/>
  <c r="CR5" i="12"/>
  <c r="P21" i="12"/>
  <c r="D51" i="14"/>
  <c r="I43" i="14"/>
  <c r="BN13" i="12"/>
  <c r="H44" i="54"/>
  <c r="B44" i="54" s="1"/>
  <c r="H47" i="54"/>
  <c r="B47" i="54" s="1"/>
  <c r="BX15" i="9"/>
  <c r="B22" i="48"/>
  <c r="B38" i="48"/>
  <c r="O6" i="13"/>
  <c r="H15" i="13"/>
  <c r="BE12" i="9"/>
  <c r="K11" i="13"/>
  <c r="CH8" i="9"/>
  <c r="H19" i="13"/>
  <c r="BD16" i="9"/>
  <c r="M11" i="13"/>
  <c r="DB8" i="9"/>
  <c r="L33" i="13"/>
  <c r="N32" i="13"/>
  <c r="DJ3" i="10"/>
  <c r="DL2" i="10"/>
  <c r="DZ3" i="10"/>
  <c r="EB2" i="10"/>
  <c r="M5" i="14"/>
  <c r="DB2" i="11"/>
  <c r="CZ3" i="11"/>
  <c r="DR2" i="11"/>
  <c r="DP3" i="11"/>
  <c r="G16" i="14"/>
  <c r="AZ13" i="11"/>
  <c r="H16" i="14"/>
  <c r="BD13" i="11"/>
  <c r="M8" i="14"/>
  <c r="DB5" i="11"/>
  <c r="E24" i="14"/>
  <c r="Z21" i="11"/>
  <c r="J16" i="14"/>
  <c r="BX13" i="11"/>
  <c r="DW2" i="12"/>
  <c r="DU3" i="12"/>
  <c r="K36" i="14"/>
  <c r="CI6" i="12"/>
  <c r="C52" i="14"/>
  <c r="G22" i="12"/>
  <c r="AJ18" i="12"/>
  <c r="F48" i="14"/>
  <c r="DB3" i="9"/>
  <c r="M5" i="13"/>
  <c r="CZ3" i="9"/>
  <c r="DB2" i="9"/>
  <c r="DP3" i="9"/>
  <c r="DR2" i="9"/>
  <c r="G16" i="13"/>
  <c r="M8" i="13"/>
  <c r="DB5" i="9"/>
  <c r="E24" i="13"/>
  <c r="Z21" i="9"/>
  <c r="J16" i="13"/>
  <c r="BX13" i="9"/>
  <c r="DG3" i="10"/>
  <c r="DI2" i="10"/>
  <c r="DW3" i="10"/>
  <c r="DY2" i="10"/>
  <c r="L5" i="14"/>
  <c r="CW3" i="11"/>
  <c r="DO2" i="11"/>
  <c r="DM3" i="11"/>
  <c r="G17" i="14"/>
  <c r="AU14" i="11"/>
  <c r="J13" i="14"/>
  <c r="BX10" i="11"/>
  <c r="G21" i="14"/>
  <c r="AT18" i="11"/>
  <c r="L13" i="14"/>
  <c r="CR10" i="11"/>
  <c r="H32" i="54"/>
  <c r="B32" i="54" s="1"/>
  <c r="H13" i="54"/>
  <c r="B13" i="54" s="1"/>
  <c r="H21" i="54"/>
  <c r="B21" i="54" s="1"/>
  <c r="DT2" i="12"/>
  <c r="DR3" i="12"/>
  <c r="J37" i="14"/>
  <c r="CD7" i="12"/>
  <c r="B53" i="14"/>
  <c r="B23" i="12"/>
  <c r="K37" i="14"/>
  <c r="CH7" i="12"/>
  <c r="C53" i="14"/>
  <c r="F23" i="12"/>
  <c r="B46" i="48"/>
  <c r="N10" i="14"/>
  <c r="DL7" i="11"/>
  <c r="F26" i="14"/>
  <c r="AJ23" i="11"/>
  <c r="B43" i="54"/>
  <c r="DC3" i="9"/>
  <c r="AZ13" i="9"/>
  <c r="K39" i="14"/>
  <c r="CH9" i="12"/>
  <c r="L5" i="13"/>
  <c r="CW3" i="9"/>
  <c r="CY2" i="9"/>
  <c r="DM3" i="9"/>
  <c r="DO2" i="9"/>
  <c r="G17" i="13"/>
  <c r="AU14" i="9"/>
  <c r="J13" i="13"/>
  <c r="BX10" i="9"/>
  <c r="G21" i="13"/>
  <c r="AT18" i="9"/>
  <c r="L13" i="13"/>
  <c r="CR10" i="9"/>
  <c r="O32" i="13"/>
  <c r="DT3" i="10"/>
  <c r="H27" i="52"/>
  <c r="B27" i="52" s="1"/>
  <c r="L6" i="14"/>
  <c r="N5" i="14"/>
  <c r="DL2" i="11"/>
  <c r="DJ3" i="11"/>
  <c r="DZ3" i="11"/>
  <c r="EB2" i="11"/>
  <c r="F18" i="14"/>
  <c r="AP15" i="11"/>
  <c r="G18" i="14"/>
  <c r="AT15" i="11"/>
  <c r="L10" i="14"/>
  <c r="CR7" i="11"/>
  <c r="D26" i="14"/>
  <c r="P23" i="11"/>
  <c r="I18" i="14"/>
  <c r="BN15" i="11"/>
  <c r="DC2" i="12"/>
  <c r="DA3" i="12"/>
  <c r="DI3" i="12"/>
  <c r="DK2" i="12"/>
  <c r="DQ2" i="12"/>
  <c r="DO3" i="12"/>
  <c r="J38" i="14"/>
  <c r="BY8" i="12"/>
  <c r="M34" i="14"/>
  <c r="DB4" i="12"/>
  <c r="E50" i="14"/>
  <c r="Z20" i="12"/>
  <c r="EG3" i="9"/>
  <c r="B47" i="48"/>
  <c r="B46" i="54"/>
  <c r="DR3" i="9"/>
  <c r="Z20" i="9"/>
  <c r="H27" i="48"/>
  <c r="B27" i="48" s="1"/>
  <c r="L6" i="13"/>
  <c r="N5" i="13"/>
  <c r="DJ3" i="9"/>
  <c r="DZ3" i="9"/>
  <c r="F18" i="13"/>
  <c r="AP15" i="9"/>
  <c r="G18" i="13"/>
  <c r="AT15" i="9"/>
  <c r="L10" i="13"/>
  <c r="CR7" i="9"/>
  <c r="D26" i="13"/>
  <c r="P23" i="9"/>
  <c r="I18" i="13"/>
  <c r="BN15" i="9"/>
  <c r="DC2" i="10"/>
  <c r="DA3" i="10"/>
  <c r="H12" i="52"/>
  <c r="B12" i="52" s="1"/>
  <c r="H28" i="52"/>
  <c r="B28" i="52" s="1"/>
  <c r="DG3" i="11"/>
  <c r="DI2" i="11"/>
  <c r="DW3" i="11"/>
  <c r="DY2" i="11"/>
  <c r="F19" i="14"/>
  <c r="I15" i="14"/>
  <c r="BN12" i="11"/>
  <c r="N7" i="14"/>
  <c r="DL4" i="11"/>
  <c r="F23" i="14"/>
  <c r="AJ20" i="11"/>
  <c r="K15" i="14"/>
  <c r="CH12" i="11"/>
  <c r="DF2" i="12"/>
  <c r="DD3" i="12"/>
  <c r="DL3" i="12"/>
  <c r="DN2" i="12"/>
  <c r="I39" i="14"/>
  <c r="BT9" i="12"/>
  <c r="J39" i="14"/>
  <c r="BX9" i="12"/>
  <c r="ED3" i="9"/>
  <c r="B50" i="48"/>
  <c r="EF3" i="10"/>
  <c r="DS3" i="9"/>
  <c r="BN16" i="9"/>
  <c r="E23" i="14"/>
  <c r="Z20" i="11"/>
  <c r="H12" i="48"/>
  <c r="B12" i="48" s="1"/>
  <c r="H28" i="48"/>
  <c r="B28" i="48" s="1"/>
  <c r="DI2" i="9"/>
  <c r="DG3" i="9"/>
  <c r="DY2" i="9"/>
  <c r="DW3" i="9"/>
  <c r="F19" i="13"/>
  <c r="AK16" i="9"/>
  <c r="I15" i="13"/>
  <c r="BN12" i="9"/>
  <c r="N7" i="13"/>
  <c r="DL4" i="9"/>
  <c r="F23" i="13"/>
  <c r="AJ20" i="9"/>
  <c r="K15" i="13"/>
  <c r="CH12" i="9"/>
  <c r="DN3" i="10"/>
  <c r="DP2" i="10"/>
  <c r="DD3" i="11"/>
  <c r="DF2" i="11"/>
  <c r="O5" i="14"/>
  <c r="DT3" i="11"/>
  <c r="DV2" i="11"/>
  <c r="E20" i="14"/>
  <c r="AF17" i="11"/>
  <c r="F20" i="14"/>
  <c r="AJ17" i="11"/>
  <c r="K12" i="14"/>
  <c r="CH9" i="11"/>
  <c r="H20" i="14"/>
  <c r="BD17" i="11"/>
  <c r="H35" i="54"/>
  <c r="B35" i="54" s="1"/>
  <c r="N33" i="14"/>
  <c r="DY3" i="12"/>
  <c r="EA2" i="12"/>
  <c r="I40" i="14"/>
  <c r="BO10" i="12"/>
  <c r="B42" i="48"/>
  <c r="EC3" i="10"/>
  <c r="EE2" i="10"/>
  <c r="H44" i="50"/>
  <c r="B44" i="50" s="1"/>
  <c r="B42" i="54"/>
  <c r="DE2" i="10"/>
  <c r="DF2" i="9"/>
  <c r="DD3" i="9"/>
  <c r="O5" i="13"/>
  <c r="DV2" i="9"/>
  <c r="DT3" i="9"/>
  <c r="E20" i="13"/>
  <c r="AF17" i="9"/>
  <c r="F20" i="13"/>
  <c r="AJ17" i="9"/>
  <c r="K12" i="13"/>
  <c r="CH9" i="9"/>
  <c r="H20" i="13"/>
  <c r="DK3" i="10"/>
  <c r="DM2" i="10"/>
  <c r="H14" i="52"/>
  <c r="B14" i="52" s="1"/>
  <c r="H30" i="52"/>
  <c r="B30" i="52" s="1"/>
  <c r="DA3" i="11"/>
  <c r="DC2" i="11"/>
  <c r="DQ3" i="11"/>
  <c r="DS2" i="11"/>
  <c r="E21" i="14"/>
  <c r="AA18" i="11"/>
  <c r="H17" i="14"/>
  <c r="BD14" i="11"/>
  <c r="M9" i="14"/>
  <c r="DB6" i="11"/>
  <c r="E25" i="14"/>
  <c r="Z22" i="11"/>
  <c r="J17" i="14"/>
  <c r="BX14" i="11"/>
  <c r="H36" i="54"/>
  <c r="B36" i="54" s="1"/>
  <c r="DX2" i="12"/>
  <c r="DV3" i="12"/>
  <c r="H41" i="14"/>
  <c r="BJ11" i="12"/>
  <c r="I41" i="14"/>
  <c r="BN11" i="12"/>
  <c r="B48" i="48"/>
  <c r="DF2" i="10"/>
  <c r="AK22" i="10"/>
  <c r="CY2" i="11"/>
  <c r="H14" i="48"/>
  <c r="B14" i="48" s="1"/>
  <c r="H30" i="48"/>
  <c r="B30" i="48" s="1"/>
  <c r="DA3" i="9"/>
  <c r="DC2" i="9"/>
  <c r="DQ3" i="9"/>
  <c r="DS2" i="9"/>
  <c r="E21" i="13"/>
  <c r="AA18" i="9"/>
  <c r="H17" i="13"/>
  <c r="M9" i="13"/>
  <c r="DB6" i="9"/>
  <c r="E25" i="13"/>
  <c r="Z22" i="9"/>
  <c r="J17" i="13"/>
  <c r="BX14" i="9"/>
  <c r="DH3" i="10"/>
  <c r="DJ2" i="10"/>
  <c r="DX3" i="10"/>
  <c r="DZ2" i="10"/>
  <c r="H15" i="52"/>
  <c r="B15" i="52" s="1"/>
  <c r="H31" i="52"/>
  <c r="B31" i="52" s="1"/>
  <c r="CX3" i="11"/>
  <c r="CZ2" i="11"/>
  <c r="DN3" i="11"/>
  <c r="D22" i="14"/>
  <c r="V19" i="11"/>
  <c r="E22" i="14"/>
  <c r="Z19" i="11"/>
  <c r="J14" i="14"/>
  <c r="BX11" i="11"/>
  <c r="G22" i="14"/>
  <c r="AT19" i="11"/>
  <c r="H37" i="54"/>
  <c r="B37" i="54" s="1"/>
  <c r="H46" i="52"/>
  <c r="B46" i="52" s="1"/>
  <c r="P21" i="9"/>
  <c r="DV2" i="10"/>
  <c r="DP2" i="11"/>
  <c r="H15" i="48"/>
  <c r="B15" i="48" s="1"/>
  <c r="H31" i="48"/>
  <c r="B31" i="48" s="1"/>
  <c r="CX3" i="9"/>
  <c r="CZ2" i="9"/>
  <c r="DN3" i="9"/>
  <c r="DP2" i="9"/>
  <c r="D22" i="13"/>
  <c r="V19" i="9"/>
  <c r="E22" i="13"/>
  <c r="Z19" i="9"/>
  <c r="J14" i="13"/>
  <c r="G22" i="13"/>
  <c r="AT19" i="9"/>
  <c r="DE3" i="10"/>
  <c r="DG2" i="10"/>
  <c r="DU3" i="10"/>
  <c r="H16" i="52"/>
  <c r="B16" i="52" s="1"/>
  <c r="H32" i="52"/>
  <c r="B32" i="52" s="1"/>
  <c r="DM2" i="11"/>
  <c r="DK3" i="11"/>
  <c r="L7" i="14"/>
  <c r="CS4" i="11"/>
  <c r="D23" i="14"/>
  <c r="Q20" i="11"/>
  <c r="G19" i="14"/>
  <c r="AT16" i="11"/>
  <c r="L11" i="14"/>
  <c r="CR8" i="11"/>
  <c r="I19" i="14"/>
  <c r="BN16" i="11"/>
  <c r="H16" i="54"/>
  <c r="B16" i="54" s="1"/>
  <c r="H39" i="54"/>
  <c r="B39" i="54" s="1"/>
  <c r="DD2" i="12"/>
  <c r="DB3" i="12"/>
  <c r="N32" i="14"/>
  <c r="DJ3" i="12"/>
  <c r="DL2" i="12"/>
  <c r="DP3" i="12"/>
  <c r="DR2" i="12"/>
  <c r="G43" i="14"/>
  <c r="AZ13" i="12"/>
  <c r="H43" i="14"/>
  <c r="BD13" i="12"/>
  <c r="B43" i="50"/>
  <c r="BD14" i="9"/>
  <c r="BD17" i="9"/>
  <c r="DW2" i="10"/>
  <c r="BT9" i="11"/>
  <c r="DK3" i="9"/>
  <c r="DM2" i="9"/>
  <c r="L7" i="13"/>
  <c r="CS4" i="9"/>
  <c r="D23" i="13"/>
  <c r="Q20" i="9"/>
  <c r="G19" i="13"/>
  <c r="AT16" i="9"/>
  <c r="L11" i="13"/>
  <c r="DD2" i="10"/>
  <c r="DB3" i="10"/>
  <c r="DT2" i="10"/>
  <c r="DR3" i="10"/>
  <c r="DH3" i="11"/>
  <c r="DJ2" i="11"/>
  <c r="DX3" i="11"/>
  <c r="DZ2" i="11"/>
  <c r="K8" i="14"/>
  <c r="CN5" i="11"/>
  <c r="C24" i="14"/>
  <c r="L21" i="11"/>
  <c r="L8" i="14"/>
  <c r="CR5" i="11"/>
  <c r="D24" i="14"/>
  <c r="P21" i="11"/>
  <c r="I16" i="14"/>
  <c r="BN13" i="11"/>
  <c r="N8" i="14"/>
  <c r="DL5" i="11"/>
  <c r="F24" i="14"/>
  <c r="AJ21" i="11"/>
  <c r="DM3" i="12"/>
  <c r="DO2" i="12"/>
  <c r="AU14" i="12"/>
  <c r="G44" i="14"/>
  <c r="J40" i="14"/>
  <c r="BX10" i="12"/>
  <c r="B49" i="48"/>
  <c r="EI3" i="11"/>
  <c r="EK2" i="11"/>
  <c r="H50" i="52"/>
  <c r="B50" i="52" s="1"/>
  <c r="CX3" i="10"/>
  <c r="H17" i="48"/>
  <c r="B17" i="48" s="1"/>
  <c r="H33" i="48"/>
  <c r="B33" i="48" s="1"/>
  <c r="DJ2" i="9"/>
  <c r="DH3" i="9"/>
  <c r="DZ2" i="9"/>
  <c r="DX3" i="9"/>
  <c r="K8" i="13"/>
  <c r="CN5" i="9"/>
  <c r="C24" i="13"/>
  <c r="L21" i="9"/>
  <c r="L8" i="13"/>
  <c r="CR5" i="9"/>
  <c r="I16" i="13"/>
  <c r="BN13" i="9"/>
  <c r="F24" i="13"/>
  <c r="AJ21" i="9"/>
  <c r="CY3" i="10"/>
  <c r="DA2" i="10"/>
  <c r="M33" i="13"/>
  <c r="DO3" i="10"/>
  <c r="DQ2" i="10"/>
  <c r="H18" i="52"/>
  <c r="B18" i="52" s="1"/>
  <c r="DE3" i="11"/>
  <c r="DG2" i="11"/>
  <c r="DU3" i="11"/>
  <c r="DW2" i="11"/>
  <c r="K9" i="14"/>
  <c r="CI6" i="11"/>
  <c r="G22" i="11"/>
  <c r="C25" i="14"/>
  <c r="F21" i="14"/>
  <c r="AJ18" i="11"/>
  <c r="K13" i="14"/>
  <c r="CH10" i="11"/>
  <c r="B30" i="54"/>
  <c r="DZ3" i="12"/>
  <c r="EB2" i="12"/>
  <c r="F45" i="14"/>
  <c r="AP15" i="12"/>
  <c r="G45" i="14"/>
  <c r="AT15" i="12"/>
  <c r="L37" i="14"/>
  <c r="CR7" i="12"/>
  <c r="D53" i="14"/>
  <c r="P23" i="12"/>
  <c r="I45" i="14"/>
  <c r="BN15" i="12"/>
  <c r="B43" i="48"/>
  <c r="EH2" i="11"/>
  <c r="EF3" i="11"/>
  <c r="H47" i="52"/>
  <c r="B47" i="52" s="1"/>
  <c r="M39" i="14"/>
  <c r="DB9" i="12"/>
  <c r="BX11" i="9"/>
  <c r="CZ3" i="10"/>
  <c r="AK16" i="11"/>
  <c r="H18" i="48"/>
  <c r="B18" i="48" s="1"/>
  <c r="DG2" i="9"/>
  <c r="DE3" i="9"/>
  <c r="DW2" i="9"/>
  <c r="DU3" i="9"/>
  <c r="F21" i="13"/>
  <c r="AJ18" i="9"/>
  <c r="K13" i="13"/>
  <c r="CH10" i="9"/>
  <c r="H21" i="13"/>
  <c r="BD18" i="9"/>
  <c r="DL3" i="10"/>
  <c r="DN2" i="10"/>
  <c r="DB3" i="11"/>
  <c r="DD2" i="11"/>
  <c r="DR3" i="11"/>
  <c r="DT2" i="11"/>
  <c r="J10" i="14"/>
  <c r="CD7" i="11"/>
  <c r="B26" i="14"/>
  <c r="B23" i="11"/>
  <c r="K10" i="14"/>
  <c r="CH7" i="11"/>
  <c r="C26" i="14"/>
  <c r="F23" i="11"/>
  <c r="H18" i="14"/>
  <c r="BD15" i="11"/>
  <c r="M10" i="14"/>
  <c r="DB7" i="11"/>
  <c r="E26" i="14"/>
  <c r="Z23" i="11"/>
  <c r="L32" i="14"/>
  <c r="CW3" i="12"/>
  <c r="CY2" i="12"/>
  <c r="M33" i="14"/>
  <c r="DG2" i="12"/>
  <c r="DE3" i="12"/>
  <c r="DW3" i="12"/>
  <c r="DY2" i="12"/>
  <c r="H38" i="54"/>
  <c r="B38" i="54" s="1"/>
  <c r="F46" i="14"/>
  <c r="AK16" i="12"/>
  <c r="I42" i="14"/>
  <c r="BN12" i="12"/>
  <c r="N34" i="14"/>
  <c r="DL4" i="12"/>
  <c r="AJ20" i="12"/>
  <c r="F50" i="14"/>
  <c r="B46" i="50"/>
  <c r="DP3" i="10"/>
  <c r="BD17" i="12"/>
  <c r="H47" i="14"/>
  <c r="M38" i="13"/>
  <c r="EE2" i="11"/>
  <c r="EC3" i="11"/>
  <c r="P6" i="14"/>
  <c r="EC2" i="9"/>
  <c r="EI3" i="10"/>
  <c r="DB6" i="12"/>
  <c r="M36" i="14"/>
  <c r="E52" i="14"/>
  <c r="Z22" i="12"/>
  <c r="J44" i="14"/>
  <c r="BX14" i="12"/>
  <c r="H42" i="50"/>
  <c r="B42" i="50" s="1"/>
  <c r="L39" i="13"/>
  <c r="N37" i="13"/>
  <c r="F53" i="13"/>
  <c r="AJ23" i="10"/>
  <c r="M12" i="14"/>
  <c r="DB9" i="11"/>
  <c r="EG3" i="12"/>
  <c r="EI2" i="12"/>
  <c r="L41" i="14"/>
  <c r="CR11" i="12"/>
  <c r="ED2" i="9"/>
  <c r="G49" i="14"/>
  <c r="AT19" i="12"/>
  <c r="H22" i="13"/>
  <c r="L40" i="13"/>
  <c r="P32" i="14"/>
  <c r="ED3" i="12"/>
  <c r="EF2" i="12"/>
  <c r="EE2" i="9"/>
  <c r="EA3" i="11"/>
  <c r="I46" i="14"/>
  <c r="BN16" i="12"/>
  <c r="L14" i="14"/>
  <c r="CR11" i="11"/>
  <c r="EA3" i="12"/>
  <c r="EC2" i="12"/>
  <c r="H45" i="54"/>
  <c r="B45" i="54" s="1"/>
  <c r="K43" i="14"/>
  <c r="CH13" i="12"/>
  <c r="EF2" i="9"/>
  <c r="DB9" i="10"/>
  <c r="N35" i="14"/>
  <c r="DL5" i="12"/>
  <c r="F51" i="14"/>
  <c r="AJ21" i="12"/>
  <c r="H45" i="50"/>
  <c r="B45" i="50" s="1"/>
  <c r="K42" i="13"/>
  <c r="EG3" i="11"/>
  <c r="EI2" i="11"/>
  <c r="EG2" i="9"/>
  <c r="EC2" i="10"/>
  <c r="K40" i="14"/>
  <c r="CH10" i="12"/>
  <c r="H48" i="14"/>
  <c r="BD18" i="12"/>
  <c r="J43" i="13"/>
  <c r="L41" i="13"/>
  <c r="P5" i="14"/>
  <c r="EF2" i="11"/>
  <c r="ED3" i="11"/>
  <c r="H44" i="52"/>
  <c r="B44" i="52" s="1"/>
  <c r="K16" i="14"/>
  <c r="CH13" i="11"/>
  <c r="J45" i="14"/>
  <c r="BX15" i="12"/>
  <c r="EH2" i="9"/>
  <c r="ED2" i="10"/>
  <c r="BD15" i="12"/>
  <c r="H45" i="14"/>
  <c r="M37" i="14"/>
  <c r="DB7" i="12"/>
  <c r="E53" i="14"/>
  <c r="Z23" i="12"/>
  <c r="N10" i="13"/>
  <c r="F26" i="13"/>
  <c r="H47" i="50"/>
  <c r="B47" i="50" s="1"/>
  <c r="J44" i="13"/>
  <c r="H45" i="52"/>
  <c r="B45" i="52" s="1"/>
  <c r="EH3" i="12"/>
  <c r="EJ2" i="12"/>
  <c r="H48" i="54"/>
  <c r="B48" i="54" s="1"/>
  <c r="EI2" i="9"/>
  <c r="CS10" i="10"/>
  <c r="CD13" i="10"/>
  <c r="BX12" i="12"/>
  <c r="J42" i="14"/>
  <c r="O34" i="14"/>
  <c r="DV4" i="12"/>
  <c r="G50" i="14"/>
  <c r="AT20" i="12"/>
  <c r="P6" i="13"/>
  <c r="H48" i="50"/>
  <c r="B48" i="50" s="1"/>
  <c r="I45" i="13"/>
  <c r="BT15" i="10"/>
  <c r="K43" i="13"/>
  <c r="CH13" i="10"/>
  <c r="J18" i="14"/>
  <c r="BX15" i="11"/>
  <c r="EG2" i="12"/>
  <c r="EE3" i="12"/>
  <c r="I47" i="14"/>
  <c r="BN17" i="12"/>
  <c r="EA3" i="9"/>
  <c r="DL7" i="9"/>
  <c r="EF2" i="10"/>
  <c r="DL7" i="10"/>
  <c r="AT17" i="12"/>
  <c r="G47" i="14"/>
  <c r="L39" i="14"/>
  <c r="CR9" i="12"/>
  <c r="M12" i="13"/>
  <c r="EE3" i="10"/>
  <c r="H49" i="50"/>
  <c r="B49" i="50" s="1"/>
  <c r="I46" i="13"/>
  <c r="BO16" i="10"/>
  <c r="EB3" i="12"/>
  <c r="ED2" i="12"/>
  <c r="EB3" i="9"/>
  <c r="BN17" i="9"/>
  <c r="EG2" i="10"/>
  <c r="L36" i="14"/>
  <c r="CR6" i="12"/>
  <c r="P22" i="12"/>
  <c r="D52" i="14"/>
  <c r="BN14" i="12"/>
  <c r="I44" i="14"/>
  <c r="N36" i="14"/>
  <c r="DL6" i="12"/>
  <c r="AJ22" i="12"/>
  <c r="F52" i="14"/>
  <c r="H50" i="50"/>
  <c r="B50" i="50" s="1"/>
  <c r="H47" i="13"/>
  <c r="BJ17" i="10"/>
  <c r="J45" i="13"/>
  <c r="EH3" i="11"/>
  <c r="EJ2" i="11"/>
  <c r="H48" i="52"/>
  <c r="B48" i="52" s="1"/>
  <c r="I20" i="14"/>
  <c r="BN17" i="11"/>
  <c r="H49" i="14"/>
  <c r="BD19" i="12"/>
  <c r="EC3" i="9"/>
  <c r="DV5" i="9"/>
  <c r="EH2" i="10"/>
  <c r="DC8" i="10"/>
  <c r="F49" i="14"/>
  <c r="AJ19" i="12"/>
  <c r="CH11" i="12"/>
  <c r="K41" i="14"/>
  <c r="L14" i="13"/>
  <c r="H48" i="13"/>
  <c r="EE3" i="11"/>
  <c r="H49" i="52"/>
  <c r="B49" i="52" s="1"/>
  <c r="AT21" i="9"/>
  <c r="H21" i="14"/>
  <c r="BD18" i="11"/>
  <c r="DA2" i="12"/>
  <c r="CY3" i="12"/>
  <c r="DG3" i="12"/>
  <c r="DI2" i="12"/>
  <c r="DU2" i="12"/>
  <c r="DS3" i="12"/>
  <c r="O33" i="14"/>
  <c r="H42" i="14"/>
  <c r="BE12" i="12"/>
  <c r="K38" i="14"/>
  <c r="CH8" i="12"/>
  <c r="H46" i="14"/>
  <c r="BD16" i="12"/>
  <c r="M38" i="14"/>
  <c r="DB8" i="12"/>
  <c r="O34" i="13"/>
  <c r="G49" i="13"/>
  <c r="AZ19" i="10"/>
  <c r="I47" i="13"/>
  <c r="ED2" i="11"/>
  <c r="EB3" i="11"/>
  <c r="H22" i="14"/>
  <c r="BD19" i="11"/>
  <c r="EK2" i="12"/>
  <c r="EI3" i="12"/>
  <c r="O35" i="14"/>
  <c r="DV5" i="12"/>
  <c r="AT21" i="12"/>
  <c r="G51" i="14"/>
  <c r="BY14" i="10"/>
  <c r="M35" i="14"/>
  <c r="DB5" i="12"/>
  <c r="Z21" i="12"/>
  <c r="E51" i="14"/>
  <c r="J43" i="14"/>
  <c r="BX13" i="12"/>
  <c r="P5" i="13"/>
  <c r="K16" i="13"/>
  <c r="G50" i="13"/>
  <c r="AU20" i="10"/>
  <c r="EF3" i="12"/>
  <c r="EH2" i="12"/>
  <c r="ED3" i="10"/>
  <c r="CN11" i="10"/>
  <c r="G48" i="14"/>
  <c r="AT18" i="12"/>
  <c r="L40" i="14"/>
  <c r="CR10" i="12"/>
  <c r="H45" i="48"/>
  <c r="B45" i="48" s="1"/>
  <c r="N35" i="13"/>
  <c r="F51" i="13"/>
  <c r="AP21" i="10"/>
  <c r="H49" i="13"/>
  <c r="BD19" i="10"/>
  <c r="O8" i="14"/>
  <c r="DV5" i="11"/>
  <c r="AT21" i="11"/>
  <c r="G24" i="14"/>
  <c r="EC3" i="12"/>
  <c r="EE2" i="12"/>
  <c r="P33" i="14"/>
  <c r="N37" i="14"/>
  <c r="DL7" i="12"/>
  <c r="F53" i="14"/>
  <c r="AJ23" i="12"/>
</calcChain>
</file>

<file path=xl/sharedStrings.xml><?xml version="1.0" encoding="utf-8"?>
<sst xmlns="http://schemas.openxmlformats.org/spreadsheetml/2006/main" count="510" uniqueCount="54">
  <si>
    <t xml:space="preserve">Total </t>
  </si>
  <si>
    <t>under one year</t>
  </si>
  <si>
    <t>1 year</t>
  </si>
  <si>
    <t>2 years</t>
  </si>
  <si>
    <t>3 years</t>
  </si>
  <si>
    <t>4 years</t>
  </si>
  <si>
    <t>under 5 years</t>
  </si>
  <si>
    <t>5-9 years</t>
  </si>
  <si>
    <t>10-14 years</t>
  </si>
  <si>
    <t>15-19 years</t>
  </si>
  <si>
    <t>20-24 years</t>
  </si>
  <si>
    <t>25-29 years</t>
  </si>
  <si>
    <t>30-34 years</t>
  </si>
  <si>
    <t xml:space="preserve">35-39 years </t>
  </si>
  <si>
    <t>40-44 years</t>
  </si>
  <si>
    <t>45-49 years</t>
  </si>
  <si>
    <t xml:space="preserve">50-54 years 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</si>
  <si>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</si>
  <si>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</si>
  <si>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</si>
  <si>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</si>
  <si>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</si>
  <si>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</si>
  <si>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</si>
  <si>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</si>
  <si>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</si>
  <si>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100+ years</t>
  </si>
  <si>
    <t>Not stated</t>
  </si>
  <si>
    <r>
      <t>Age</t>
    </r>
    <r>
      <rPr>
        <b/>
        <sz val="12"/>
        <rFont val="Symbol"/>
        <family val="1"/>
        <charset val="2"/>
      </rPr>
      <t xml:space="preserve">       Æ</t>
    </r>
    <r>
      <rPr>
        <b/>
        <sz val="12"/>
        <rFont val="Palatino"/>
      </rPr>
      <t xml:space="preserve">    Year   </t>
    </r>
    <r>
      <rPr>
        <b/>
        <sz val="12"/>
        <rFont val="Symbol"/>
        <family val="1"/>
        <charset val="2"/>
      </rPr>
      <t xml:space="preserve"> Ø</t>
    </r>
  </si>
  <si>
    <t>All ages</t>
  </si>
  <si>
    <t>1-4 years</t>
  </si>
  <si>
    <t>35-39 years</t>
  </si>
  <si>
    <t>50-54 years</t>
  </si>
  <si>
    <r>
      <t>Year born</t>
    </r>
    <r>
      <rPr>
        <b/>
        <sz val="12"/>
        <rFont val="Symbol"/>
        <family val="1"/>
        <charset val="2"/>
      </rPr>
      <t xml:space="preserve">       Æ</t>
    </r>
    <r>
      <rPr>
        <b/>
        <sz val="12"/>
        <rFont val="Palatino"/>
      </rPr>
      <t xml:space="preserve">    Age   </t>
    </r>
    <r>
      <rPr>
        <b/>
        <sz val="12"/>
        <rFont val="Symbol"/>
        <family val="1"/>
        <charset val="2"/>
      </rPr>
      <t xml:space="preserve"> Ø</t>
    </r>
  </si>
  <si>
    <t>per 100,000 individuals</t>
  </si>
  <si>
    <r>
      <t xml:space="preserve">Year Born     </t>
    </r>
    <r>
      <rPr>
        <sz val="36"/>
        <color indexed="8"/>
        <rFont val="Symbol"/>
        <family val="1"/>
        <charset val="2"/>
      </rPr>
      <t>Æ</t>
    </r>
    <r>
      <rPr>
        <sz val="36"/>
        <color indexed="8"/>
        <rFont val="Palatino"/>
      </rPr>
      <t xml:space="preserve">    Age    </t>
    </r>
    <r>
      <rPr>
        <sz val="36"/>
        <color indexed="8"/>
        <rFont val="Symbol"/>
        <family val="1"/>
        <charset val="2"/>
      </rPr>
      <t>Ø</t>
    </r>
  </si>
  <si>
    <t>1860s</t>
  </si>
  <si>
    <t>1870s</t>
  </si>
  <si>
    <t>1880s</t>
  </si>
  <si>
    <t>1890s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</si>
  <si>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</si>
  <si>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</si>
  <si>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</si>
  <si>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</si>
  <si>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</si>
  <si>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</si>
  <si>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</si>
  <si>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</si>
  <si>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</si>
  <si>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Mortality by Other Lymphomas</t>
  </si>
  <si>
    <t>Mortality by all Forms of Death</t>
  </si>
  <si>
    <t xml:space="preserve"> </t>
  </si>
  <si>
    <t>1990s</t>
  </si>
  <si>
    <t>2000s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</si>
</sst>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73" formatCode="###0"/>
  </numFmts>
  <fonts count="26">
    <font>
      <sz val="10"/>
      <name val="Geneva"/>
    </font>
    <font>
      <sz val="10"/>
      <name val="Geneva"/>
    </font>
    <font>
      <sz val="10"/>
      <color indexed="8"/>
      <name val="Geneva"/>
    </font>
    <font>
      <b/>
      <sz val="10"/>
      <name val="Palatino"/>
    </font>
    <font>
      <sz val="10"/>
      <color indexed="8"/>
      <name val="Palatino"/>
    </font>
    <font>
      <b/>
      <sz val="12"/>
      <name val="Palatino"/>
    </font>
    <font>
      <sz val="14"/>
      <color indexed="16"/>
      <name val="Palatino"/>
    </font>
    <font>
      <sz val="14"/>
      <color indexed="8"/>
      <name val="Palatino"/>
    </font>
    <font>
      <sz val="18"/>
      <name val="Geneva"/>
    </font>
    <font>
      <sz val="48"/>
      <color indexed="8"/>
      <name val="Palatino"/>
    </font>
    <font>
      <sz val="36"/>
      <color indexed="8"/>
      <name val="Palatino"/>
    </font>
    <font>
      <sz val="36"/>
      <color indexed="8"/>
      <name val="Symbol"/>
      <family val="1"/>
      <charset val="2"/>
    </font>
    <font>
      <sz val="36"/>
      <color indexed="8"/>
      <name val="Tms Rmn"/>
    </font>
    <font>
      <b/>
      <sz val="12"/>
      <name val="Symbol"/>
      <family val="1"/>
      <charset val="2"/>
    </font>
    <font>
      <sz val="10"/>
      <color indexed="10"/>
      <name val="Geneva"/>
    </font>
    <font>
      <sz val="8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95">
    <xf numFmtId="0" fontId="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37">
    <xf numFmtId="0" fontId="0" fillId="0" borderId="0" xfId="0"/>
    <xf numFmtId="0" fontId="0" fillId="2" borderId="0" xfId="0" applyFill="1"/>
    <xf numFmtId="0" fontId="6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8" fillId="0" borderId="0" xfId="0" applyFont="1"/>
    <xf numFmtId="0" fontId="9" fillId="2" borderId="0" xfId="0" applyNumberFormat="1" applyFont="1" applyFill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 wrapText="1"/>
    </xf>
    <xf numFmtId="166" fontId="10" fillId="3" borderId="4" xfId="0" applyNumberFormat="1" applyFont="1" applyFill="1" applyBorder="1" applyAlignment="1">
      <alignment horizontal="center" vertical="center" wrapText="1"/>
    </xf>
    <xf numFmtId="166" fontId="10" fillId="3" borderId="9" xfId="0" applyNumberFormat="1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0" borderId="0" xfId="0" applyFont="1"/>
    <xf numFmtId="0" fontId="3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center"/>
    </xf>
    <xf numFmtId="3" fontId="1" fillId="4" borderId="0" xfId="88" applyNumberFormat="1" applyFont="1" applyFill="1" applyBorder="1" applyAlignment="1">
      <alignment horizontal="center" vertical="center"/>
    </xf>
    <xf numFmtId="3" fontId="1" fillId="4" borderId="0" xfId="87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" fillId="4" borderId="0" xfId="90" applyNumberFormat="1" applyFont="1" applyFill="1" applyBorder="1" applyAlignment="1">
      <alignment horizontal="center" vertical="center"/>
    </xf>
    <xf numFmtId="3" fontId="1" fillId="4" borderId="0" xfId="89" applyNumberFormat="1" applyFont="1" applyFill="1" applyBorder="1" applyAlignment="1">
      <alignment horizontal="center" vertical="center"/>
    </xf>
    <xf numFmtId="0" fontId="18" fillId="0" borderId="0" xfId="30" applyFont="1" applyBorder="1" applyAlignment="1">
      <alignment horizontal="center" vertical="top" wrapText="1"/>
    </xf>
    <xf numFmtId="173" fontId="18" fillId="0" borderId="0" xfId="30" applyNumberFormat="1" applyFont="1" applyBorder="1" applyAlignment="1">
      <alignment horizontal="center" vertical="top"/>
    </xf>
    <xf numFmtId="0" fontId="18" fillId="0" borderId="0" xfId="43" applyFont="1" applyBorder="1" applyAlignment="1">
      <alignment horizontal="center" vertical="top" wrapText="1"/>
    </xf>
    <xf numFmtId="173" fontId="25" fillId="0" borderId="0" xfId="51" applyNumberFormat="1" applyBorder="1" applyAlignment="1">
      <alignment horizontal="center"/>
    </xf>
    <xf numFmtId="173" fontId="21" fillId="0" borderId="14" xfId="86" applyNumberFormat="1" applyFont="1" applyBorder="1" applyAlignment="1">
      <alignment horizontal="right" vertical="top"/>
    </xf>
    <xf numFmtId="173" fontId="21" fillId="0" borderId="15" xfId="86" applyNumberFormat="1" applyFont="1" applyBorder="1" applyAlignment="1">
      <alignment horizontal="right" vertical="top"/>
    </xf>
    <xf numFmtId="173" fontId="21" fillId="0" borderId="16" xfId="86" applyNumberFormat="1" applyFont="1" applyBorder="1" applyAlignment="1">
      <alignment horizontal="right" vertical="top"/>
    </xf>
    <xf numFmtId="173" fontId="18" fillId="0" borderId="0" xfId="52" applyNumberFormat="1" applyFont="1" applyBorder="1" applyAlignment="1">
      <alignment horizontal="center" vertical="top"/>
    </xf>
    <xf numFmtId="173" fontId="18" fillId="0" borderId="0" xfId="64" applyNumberFormat="1" applyFont="1" applyBorder="1" applyAlignment="1">
      <alignment horizontal="center" vertical="top"/>
    </xf>
    <xf numFmtId="173" fontId="18" fillId="0" borderId="0" xfId="50" applyNumberFormat="1" applyFont="1" applyBorder="1" applyAlignment="1">
      <alignment horizontal="center" vertical="top"/>
    </xf>
    <xf numFmtId="173" fontId="18" fillId="0" borderId="0" xfId="1" applyNumberFormat="1" applyFont="1" applyBorder="1" applyAlignment="1">
      <alignment horizontal="center" vertical="top"/>
    </xf>
    <xf numFmtId="173" fontId="18" fillId="0" borderId="0" xfId="9" applyNumberFormat="1" applyFont="1" applyBorder="1" applyAlignment="1">
      <alignment horizontal="center" vertical="top"/>
    </xf>
    <xf numFmtId="173" fontId="18" fillId="0" borderId="0" xfId="33" applyNumberFormat="1" applyFont="1" applyBorder="1" applyAlignment="1">
      <alignment horizontal="center" vertical="top"/>
    </xf>
    <xf numFmtId="173" fontId="18" fillId="0" borderId="0" xfId="47" applyNumberFormat="1" applyFont="1" applyBorder="1" applyAlignment="1">
      <alignment horizontal="center" vertical="top"/>
    </xf>
    <xf numFmtId="173" fontId="18" fillId="0" borderId="0" xfId="2" applyNumberFormat="1" applyFont="1" applyBorder="1" applyAlignment="1">
      <alignment horizontal="center" vertical="top"/>
    </xf>
    <xf numFmtId="173" fontId="18" fillId="0" borderId="0" xfId="3" applyNumberFormat="1" applyFont="1" applyBorder="1" applyAlignment="1">
      <alignment horizontal="center" vertical="top"/>
    </xf>
    <xf numFmtId="173" fontId="18" fillId="0" borderId="0" xfId="4" applyNumberFormat="1" applyFont="1" applyBorder="1" applyAlignment="1">
      <alignment horizontal="center" vertical="top"/>
    </xf>
    <xf numFmtId="173" fontId="18" fillId="0" borderId="0" xfId="5" applyNumberFormat="1" applyFont="1" applyBorder="1" applyAlignment="1">
      <alignment horizontal="center" vertical="top"/>
    </xf>
    <xf numFmtId="173" fontId="18" fillId="0" borderId="0" xfId="6" applyNumberFormat="1" applyFont="1" applyBorder="1" applyAlignment="1">
      <alignment horizontal="center" vertical="top"/>
    </xf>
    <xf numFmtId="173" fontId="18" fillId="0" borderId="0" xfId="7" applyNumberFormat="1" applyFont="1" applyBorder="1" applyAlignment="1">
      <alignment horizontal="center" vertical="top"/>
    </xf>
    <xf numFmtId="173" fontId="18" fillId="0" borderId="0" xfId="20" applyNumberFormat="1" applyFont="1" applyBorder="1" applyAlignment="1">
      <alignment horizontal="center" vertical="top"/>
    </xf>
    <xf numFmtId="173" fontId="18" fillId="0" borderId="0" xfId="21" applyNumberFormat="1" applyFont="1" applyBorder="1" applyAlignment="1">
      <alignment horizontal="center" vertical="top"/>
    </xf>
    <xf numFmtId="173" fontId="18" fillId="0" borderId="0" xfId="22" applyNumberFormat="1" applyFont="1" applyBorder="1" applyAlignment="1">
      <alignment horizontal="center" vertical="top"/>
    </xf>
    <xf numFmtId="173" fontId="18" fillId="0" borderId="0" xfId="23" applyNumberFormat="1" applyFont="1" applyBorder="1" applyAlignment="1">
      <alignment horizontal="center" vertical="top"/>
    </xf>
    <xf numFmtId="173" fontId="18" fillId="0" borderId="0" xfId="24" applyNumberFormat="1" applyFont="1" applyBorder="1" applyAlignment="1">
      <alignment horizontal="center" vertical="top"/>
    </xf>
    <xf numFmtId="173" fontId="18" fillId="0" borderId="0" xfId="25" applyNumberFormat="1" applyFont="1" applyBorder="1" applyAlignment="1">
      <alignment horizontal="center" vertical="top"/>
    </xf>
    <xf numFmtId="173" fontId="18" fillId="0" borderId="0" xfId="26" applyNumberFormat="1" applyFont="1" applyBorder="1" applyAlignment="1">
      <alignment horizontal="center" vertical="top"/>
    </xf>
    <xf numFmtId="173" fontId="18" fillId="0" borderId="0" xfId="27" applyNumberFormat="1" applyFont="1" applyBorder="1" applyAlignment="1">
      <alignment horizontal="center" vertical="top"/>
    </xf>
    <xf numFmtId="173" fontId="18" fillId="0" borderId="0" xfId="28" applyNumberFormat="1" applyFont="1" applyBorder="1" applyAlignment="1">
      <alignment horizontal="center" vertical="top"/>
    </xf>
    <xf numFmtId="173" fontId="18" fillId="0" borderId="0" xfId="29" applyNumberFormat="1" applyFont="1" applyBorder="1" applyAlignment="1">
      <alignment horizontal="center" vertical="top"/>
    </xf>
    <xf numFmtId="173" fontId="18" fillId="0" borderId="0" xfId="35" applyNumberFormat="1" applyFont="1" applyBorder="1" applyAlignment="1">
      <alignment horizontal="center" vertical="top"/>
    </xf>
    <xf numFmtId="173" fontId="18" fillId="0" borderId="0" xfId="36" applyNumberFormat="1" applyFont="1" applyBorder="1" applyAlignment="1">
      <alignment horizontal="center" vertical="top"/>
    </xf>
    <xf numFmtId="173" fontId="18" fillId="0" borderId="0" xfId="37" applyNumberFormat="1" applyFont="1" applyBorder="1" applyAlignment="1">
      <alignment horizontal="center" vertical="top"/>
    </xf>
    <xf numFmtId="173" fontId="24" fillId="0" borderId="0" xfId="38" applyNumberFormat="1" applyFont="1" applyBorder="1" applyAlignment="1">
      <alignment horizontal="center" vertical="top"/>
    </xf>
    <xf numFmtId="173" fontId="24" fillId="0" borderId="0" xfId="39" applyNumberFormat="1" applyFont="1" applyBorder="1" applyAlignment="1">
      <alignment horizontal="center" vertical="top"/>
    </xf>
    <xf numFmtId="173" fontId="18" fillId="0" borderId="0" xfId="40" applyNumberFormat="1" applyFont="1" applyBorder="1" applyAlignment="1">
      <alignment horizontal="center" vertical="top"/>
    </xf>
    <xf numFmtId="173" fontId="18" fillId="0" borderId="0" xfId="41" applyNumberFormat="1" applyFont="1" applyBorder="1" applyAlignment="1">
      <alignment horizontal="center" vertical="top"/>
    </xf>
    <xf numFmtId="173" fontId="18" fillId="0" borderId="0" xfId="42" applyNumberFormat="1" applyFont="1" applyBorder="1" applyAlignment="1">
      <alignment horizontal="center" vertical="top"/>
    </xf>
    <xf numFmtId="0" fontId="18" fillId="0" borderId="0" xfId="93" applyFont="1" applyBorder="1" applyAlignment="1">
      <alignment horizontal="center" vertical="top" wrapText="1"/>
    </xf>
    <xf numFmtId="173" fontId="18" fillId="0" borderId="0" xfId="93" applyNumberFormat="1" applyFont="1" applyBorder="1" applyAlignment="1">
      <alignment horizontal="center" vertical="top"/>
    </xf>
    <xf numFmtId="173" fontId="18" fillId="0" borderId="0" xfId="92" applyNumberFormat="1" applyFont="1" applyBorder="1" applyAlignment="1">
      <alignment horizontal="center" vertical="top"/>
    </xf>
    <xf numFmtId="173" fontId="18" fillId="0" borderId="0" xfId="91" applyNumberFormat="1" applyFont="1" applyBorder="1" applyAlignment="1">
      <alignment horizontal="center" vertical="top"/>
    </xf>
    <xf numFmtId="173" fontId="18" fillId="0" borderId="0" xfId="94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2" fontId="1" fillId="2" borderId="0" xfId="0" applyNumberFormat="1" applyFont="1" applyFill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3" fontId="0" fillId="2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3" fontId="1" fillId="2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3" fontId="25" fillId="0" borderId="0" xfId="55" applyNumberFormat="1" applyAlignment="1">
      <alignment horizontal="center"/>
    </xf>
    <xf numFmtId="3" fontId="25" fillId="0" borderId="0" xfId="59" applyNumberFormat="1" applyAlignment="1">
      <alignment horizontal="center"/>
    </xf>
    <xf numFmtId="3" fontId="25" fillId="0" borderId="0" xfId="69" applyNumberFormat="1" applyAlignment="1">
      <alignment horizontal="center"/>
    </xf>
    <xf numFmtId="3" fontId="25" fillId="0" borderId="0" xfId="70" applyNumberFormat="1" applyAlignment="1">
      <alignment horizontal="center"/>
    </xf>
    <xf numFmtId="3" fontId="25" fillId="0" borderId="0" xfId="74" applyNumberFormat="1" applyAlignment="1">
      <alignment horizontal="center"/>
    </xf>
    <xf numFmtId="3" fontId="25" fillId="0" borderId="0" xfId="78" applyNumberFormat="1" applyAlignment="1">
      <alignment horizontal="center"/>
    </xf>
    <xf numFmtId="3" fontId="25" fillId="0" borderId="0" xfId="82" applyNumberFormat="1" applyAlignment="1">
      <alignment horizontal="center"/>
    </xf>
    <xf numFmtId="3" fontId="25" fillId="0" borderId="0" xfId="57" applyNumberFormat="1"/>
    <xf numFmtId="3" fontId="25" fillId="0" borderId="0" xfId="61" applyNumberFormat="1" applyAlignment="1">
      <alignment horizontal="center"/>
    </xf>
    <xf numFmtId="3" fontId="25" fillId="0" borderId="0" xfId="66" applyNumberFormat="1" applyAlignment="1">
      <alignment horizontal="center"/>
    </xf>
    <xf numFmtId="3" fontId="25" fillId="0" borderId="0" xfId="71" applyNumberFormat="1" applyAlignment="1">
      <alignment horizontal="center"/>
    </xf>
    <xf numFmtId="3" fontId="25" fillId="0" borderId="0" xfId="75" applyNumberFormat="1" applyAlignment="1">
      <alignment horizontal="center"/>
    </xf>
    <xf numFmtId="3" fontId="25" fillId="0" borderId="0" xfId="79" applyNumberFormat="1" applyAlignment="1">
      <alignment horizontal="center"/>
    </xf>
    <xf numFmtId="3" fontId="25" fillId="0" borderId="0" xfId="83" applyNumberFormat="1" applyAlignment="1">
      <alignment horizontal="center"/>
    </xf>
    <xf numFmtId="3" fontId="25" fillId="0" borderId="0" xfId="56" applyNumberFormat="1" applyAlignment="1">
      <alignment horizontal="center"/>
    </xf>
    <xf numFmtId="3" fontId="25" fillId="0" borderId="0" xfId="60" applyNumberFormat="1" applyAlignment="1">
      <alignment horizontal="center"/>
    </xf>
    <xf numFmtId="3" fontId="25" fillId="0" borderId="0" xfId="67" applyNumberFormat="1" applyAlignment="1">
      <alignment horizontal="center"/>
    </xf>
    <xf numFmtId="3" fontId="25" fillId="0" borderId="0" xfId="72" applyNumberFormat="1" applyAlignment="1">
      <alignment horizontal="center"/>
    </xf>
    <xf numFmtId="3" fontId="25" fillId="0" borderId="0" xfId="76" applyNumberFormat="1" applyAlignment="1">
      <alignment horizontal="center"/>
    </xf>
    <xf numFmtId="3" fontId="25" fillId="0" borderId="0" xfId="80" applyNumberFormat="1" applyAlignment="1">
      <alignment horizontal="center"/>
    </xf>
    <xf numFmtId="3" fontId="25" fillId="0" borderId="0" xfId="84" applyNumberFormat="1" applyAlignment="1">
      <alignment horizontal="center"/>
    </xf>
    <xf numFmtId="3" fontId="25" fillId="0" borderId="0" xfId="58" applyNumberFormat="1" applyAlignment="1">
      <alignment horizontal="center"/>
    </xf>
    <xf numFmtId="3" fontId="25" fillId="0" borderId="0" xfId="62" applyNumberFormat="1" applyAlignment="1">
      <alignment horizontal="center"/>
    </xf>
    <xf numFmtId="3" fontId="25" fillId="0" borderId="0" xfId="68" applyNumberFormat="1" applyAlignment="1">
      <alignment horizontal="center"/>
    </xf>
    <xf numFmtId="3" fontId="25" fillId="0" borderId="0" xfId="73" applyNumberFormat="1" applyAlignment="1">
      <alignment horizontal="center"/>
    </xf>
    <xf numFmtId="3" fontId="25" fillId="0" borderId="0" xfId="77" applyNumberFormat="1" applyAlignment="1">
      <alignment horizontal="center"/>
    </xf>
    <xf numFmtId="1" fontId="0" fillId="0" borderId="0" xfId="0" applyNumberFormat="1" applyAlignment="1">
      <alignment horizontal="center"/>
    </xf>
    <xf numFmtId="3" fontId="25" fillId="0" borderId="0" xfId="81" applyNumberFormat="1" applyAlignment="1">
      <alignment horizontal="center"/>
    </xf>
    <xf numFmtId="3" fontId="25" fillId="0" borderId="0" xfId="85" applyNumberFormat="1" applyAlignment="1">
      <alignment horizontal="center"/>
    </xf>
    <xf numFmtId="0" fontId="5" fillId="5" borderId="0" xfId="0" applyFon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95">
    <cellStyle name="Normal" xfId="0" builtinId="0"/>
    <cellStyle name="Normal 10" xfId="1"/>
    <cellStyle name="Normal 14" xfId="2"/>
    <cellStyle name="Normal 15" xfId="3"/>
    <cellStyle name="Normal 16" xfId="4"/>
    <cellStyle name="Normal 17" xfId="5"/>
    <cellStyle name="Normal 18" xfId="6"/>
    <cellStyle name="Normal 19" xfId="7"/>
    <cellStyle name="Normal 2 10" xfId="8"/>
    <cellStyle name="Normal 2 11" xfId="9"/>
    <cellStyle name="Normal 2 12" xfId="10"/>
    <cellStyle name="Normal 2 13" xfId="11"/>
    <cellStyle name="Normal 2 2" xfId="12"/>
    <cellStyle name="Normal 2 3" xfId="13"/>
    <cellStyle name="Normal 2 4" xfId="14"/>
    <cellStyle name="Normal 2 5" xfId="15"/>
    <cellStyle name="Normal 2 6" xfId="16"/>
    <cellStyle name="Normal 2 7" xfId="17"/>
    <cellStyle name="Normal 2 8" xfId="18"/>
    <cellStyle name="Normal 2 9" xfId="19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0"/>
    <cellStyle name="Normal 3 2" xfId="31"/>
    <cellStyle name="Normal 3 3" xfId="32"/>
    <cellStyle name="Normal 3 4" xfId="33"/>
    <cellStyle name="Normal 3 5" xfId="3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4" xfId="43"/>
    <cellStyle name="Normal 4 2" xfId="44"/>
    <cellStyle name="Normal 4 3" xfId="45"/>
    <cellStyle name="Normal 4 4" xfId="46"/>
    <cellStyle name="Normal 4 5" xfId="47"/>
    <cellStyle name="Normal 5 2" xfId="48"/>
    <cellStyle name="Normal 5 3" xfId="49"/>
    <cellStyle name="Normal 5 4" xfId="50"/>
    <cellStyle name="Normal 6" xfId="51"/>
    <cellStyle name="Normal 6 2" xfId="52"/>
    <cellStyle name="Normal 6 3" xfId="53"/>
    <cellStyle name="Normal 6 4" xfId="54"/>
    <cellStyle name="Normal 6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69" xfId="62"/>
    <cellStyle name="Normal 7 2" xfId="63"/>
    <cellStyle name="Normal 7 3" xfId="64"/>
    <cellStyle name="Normal 7 4" xfId="65"/>
    <cellStyle name="Normal 71" xfId="66"/>
    <cellStyle name="Normal 72" xfId="67"/>
    <cellStyle name="Normal 73" xfId="68"/>
    <cellStyle name="Normal 74" xfId="69"/>
    <cellStyle name="Normal 75" xfId="70"/>
    <cellStyle name="Normal 76" xfId="71"/>
    <cellStyle name="Normal 77" xfId="72"/>
    <cellStyle name="Normal 78" xfId="73"/>
    <cellStyle name="Normal 79" xfId="74"/>
    <cellStyle name="Normal 80" xfId="75"/>
    <cellStyle name="Normal 81" xfId="76"/>
    <cellStyle name="Normal 82" xfId="77"/>
    <cellStyle name="Normal 83" xfId="78"/>
    <cellStyle name="Normal 84" xfId="79"/>
    <cellStyle name="Normal 85" xfId="80"/>
    <cellStyle name="Normal 86" xfId="81"/>
    <cellStyle name="Normal 87" xfId="82"/>
    <cellStyle name="Normal 88" xfId="83"/>
    <cellStyle name="Normal 89" xfId="84"/>
    <cellStyle name="Normal 90" xfId="85"/>
    <cellStyle name="Normal_EAM SPSS_1" xfId="86"/>
    <cellStyle name="Normal_Population (EAF)" xfId="87"/>
    <cellStyle name="Normal_Population (EAM)" xfId="88"/>
    <cellStyle name="Normal_Population (NEAF)" xfId="89"/>
    <cellStyle name="Normal_Population (NEAM)" xfId="90"/>
    <cellStyle name="Normal_Sheet1" xfId="91"/>
    <cellStyle name="Normal_Sheet2" xfId="92"/>
    <cellStyle name="Normal_Sheet3" xfId="93"/>
    <cellStyle name="Normal_Sheet4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57177933738717"/>
          <c:y val="6.0046257088825564E-2"/>
          <c:w val="0.75047758645384388"/>
          <c:h val="0.66974671368305438"/>
        </c:manualLayout>
      </c:layout>
      <c:scatterChart>
        <c:scatterStyle val="lineMarker"/>
        <c:varyColors val="0"/>
        <c:ser>
          <c:idx val="6"/>
          <c:order val="0"/>
          <c:tx>
            <c:strRef>
              <c:f>'Decades (EA)'!$B$4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(EA)'!$B$6:$B$26</c:f>
              <c:numCache>
                <c:formatCode>0</c:formatCode>
                <c:ptCount val="21"/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8A-4B4F-BCEC-D088D50ACABA}"/>
            </c:ext>
          </c:extLst>
        </c:ser>
        <c:ser>
          <c:idx val="7"/>
          <c:order val="1"/>
          <c:tx>
            <c:strRef>
              <c:f>'Decades (EA)'!$C$4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</c:formatCode>
                <c:ptCount val="21"/>
                <c:pt idx="18">
                  <c:v>20.362647359502571</c:v>
                </c:pt>
                <c:pt idx="19">
                  <c:v>33.678274885685035</c:v>
                </c:pt>
                <c:pt idx="20">
                  <c:v>36.107112333025583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8A-4B4F-BCEC-D088D50ACABA}"/>
            </c:ext>
          </c:extLst>
        </c:ser>
        <c:ser>
          <c:idx val="8"/>
          <c:order val="2"/>
          <c:tx>
            <c:strRef>
              <c:f>'Decades (EA)'!$D$4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22.862390539280071</c:v>
                </c:pt>
                <c:pt idx="17">
                  <c:v>32.00226519758035</c:v>
                </c:pt>
                <c:pt idx="18">
                  <c:v>47.653529708004115</c:v>
                </c:pt>
                <c:pt idx="19">
                  <c:v>65.830058346976131</c:v>
                </c:pt>
                <c:pt idx="20">
                  <c:v>116.02093498893387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8A-4B4F-BCEC-D088D50ACABA}"/>
            </c:ext>
          </c:extLst>
        </c:ser>
        <c:ser>
          <c:idx val="9"/>
          <c:order val="3"/>
          <c:tx>
            <c:strRef>
              <c:f>'Decades (EA)'!$E$4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(EA)'!$E$5:$E$26</c:f>
              <c:numCache>
                <c:formatCode>0</c:formatCode>
                <c:ptCount val="22"/>
                <c:pt idx="15">
                  <c:v>14.761118880825777</c:v>
                </c:pt>
                <c:pt idx="16">
                  <c:v>23.248533796766278</c:v>
                </c:pt>
                <c:pt idx="17">
                  <c:v>35.430476412735075</c:v>
                </c:pt>
                <c:pt idx="18">
                  <c:v>54.73836578647358</c:v>
                </c:pt>
                <c:pt idx="19">
                  <c:v>84.764816767527833</c:v>
                </c:pt>
                <c:pt idx="20">
                  <c:v>109.85149277595602</c:v>
                </c:pt>
                <c:pt idx="21">
                  <c:v>73.034739325042068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8A-4B4F-BCEC-D088D50ACABA}"/>
            </c:ext>
          </c:extLst>
        </c:ser>
        <c:ser>
          <c:idx val="10"/>
          <c:order val="4"/>
          <c:tx>
            <c:strRef>
              <c:f>'Decades (EA)'!$F$4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(EA)'!$F$5:$F$26</c:f>
              <c:numCache>
                <c:formatCode>0</c:formatCode>
                <c:ptCount val="22"/>
                <c:pt idx="13">
                  <c:v>7.0330291174884154</c:v>
                </c:pt>
                <c:pt idx="14">
                  <c:v>12.412042497151518</c:v>
                </c:pt>
                <c:pt idx="15">
                  <c:v>21.608723553768257</c:v>
                </c:pt>
                <c:pt idx="16">
                  <c:v>35.975777429702831</c:v>
                </c:pt>
                <c:pt idx="17">
                  <c:v>64.789883462164227</c:v>
                </c:pt>
                <c:pt idx="18">
                  <c:v>108.18374720755605</c:v>
                </c:pt>
                <c:pt idx="19">
                  <c:v>120.82370230610258</c:v>
                </c:pt>
                <c:pt idx="20">
                  <c:v>106.30438668257605</c:v>
                </c:pt>
                <c:pt idx="21">
                  <c:v>60.046288323098189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28A-4B4F-BCEC-D088D50ACABA}"/>
            </c:ext>
          </c:extLst>
        </c:ser>
        <c:ser>
          <c:idx val="11"/>
          <c:order val="5"/>
          <c:tx>
            <c:strRef>
              <c:f>'Decades (EA)'!$G$4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</c:formatCode>
                <c:ptCount val="22"/>
                <c:pt idx="11">
                  <c:v>2.9548907643045172</c:v>
                </c:pt>
                <c:pt idx="12">
                  <c:v>5.2824046140592769</c:v>
                </c:pt>
                <c:pt idx="13">
                  <c:v>10.110774379073522</c:v>
                </c:pt>
                <c:pt idx="14">
                  <c:v>18.178302343480802</c:v>
                </c:pt>
                <c:pt idx="15">
                  <c:v>34.837569772663244</c:v>
                </c:pt>
                <c:pt idx="16">
                  <c:v>60.916089245873081</c:v>
                </c:pt>
                <c:pt idx="17">
                  <c:v>92.221434583832718</c:v>
                </c:pt>
                <c:pt idx="18">
                  <c:v>116.98042985163974</c:v>
                </c:pt>
                <c:pt idx="19">
                  <c:v>116.68473499735005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8A-4B4F-BCEC-D088D50ACABA}"/>
            </c:ext>
          </c:extLst>
        </c:ser>
        <c:ser>
          <c:idx val="12"/>
          <c:order val="6"/>
          <c:tx>
            <c:strRef>
              <c:f>'Decades (EA)'!$H$4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1.0951962782306692</c:v>
                </c:pt>
                <c:pt idx="10">
                  <c:v>2.001117163183773</c:v>
                </c:pt>
                <c:pt idx="11">
                  <c:v>4.0364349832485189</c:v>
                </c:pt>
                <c:pt idx="12">
                  <c:v>7.7318867954717616</c:v>
                </c:pt>
                <c:pt idx="13">
                  <c:v>15.901576328654068</c:v>
                </c:pt>
                <c:pt idx="14">
                  <c:v>29.163461742252384</c:v>
                </c:pt>
                <c:pt idx="15">
                  <c:v>46.871687958644316</c:v>
                </c:pt>
                <c:pt idx="16">
                  <c:v>61.888754638473678</c:v>
                </c:pt>
                <c:pt idx="17">
                  <c:v>82.341252937989339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28A-4B4F-BCEC-D088D50ACABA}"/>
            </c:ext>
          </c:extLst>
        </c:ser>
        <c:ser>
          <c:idx val="13"/>
          <c:order val="7"/>
          <c:tx>
            <c:strRef>
              <c:f>'Decades (EA)'!$I$4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</c:formatCode>
                <c:ptCount val="22"/>
                <c:pt idx="7">
                  <c:v>0.42554476429452825</c:v>
                </c:pt>
                <c:pt idx="8">
                  <c:v>0.70038998468791347</c:v>
                </c:pt>
                <c:pt idx="9">
                  <c:v>1.5024663250013128</c:v>
                </c:pt>
                <c:pt idx="10">
                  <c:v>3.3317866663677536</c:v>
                </c:pt>
                <c:pt idx="11">
                  <c:v>6.8113602726354614</c:v>
                </c:pt>
                <c:pt idx="12">
                  <c:v>13.285518795633672</c:v>
                </c:pt>
                <c:pt idx="13">
                  <c:v>20.481452787425376</c:v>
                </c:pt>
                <c:pt idx="14">
                  <c:v>26.850629272352933</c:v>
                </c:pt>
                <c:pt idx="15">
                  <c:v>36.360444272830556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28A-4B4F-BCEC-D088D50ACABA}"/>
            </c:ext>
          </c:extLst>
        </c:ser>
        <c:ser>
          <c:idx val="14"/>
          <c:order val="8"/>
          <c:tx>
            <c:strRef>
              <c:f>'Decades (EA)'!$J$4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0.21877969052139676</c:v>
                </c:pt>
                <c:pt idx="6">
                  <c:v>0.31668634825064329</c:v>
                </c:pt>
                <c:pt idx="7">
                  <c:v>0.59574698112133018</c:v>
                </c:pt>
                <c:pt idx="8">
                  <c:v>1.3307532730754064</c:v>
                </c:pt>
                <c:pt idx="9">
                  <c:v>2.9449920852294307</c:v>
                </c:pt>
                <c:pt idx="10">
                  <c:v>5.6294510541150649</c:v>
                </c:pt>
                <c:pt idx="11">
                  <c:v>8.1440797452464757</c:v>
                </c:pt>
                <c:pt idx="12">
                  <c:v>10.06403458980698</c:v>
                </c:pt>
                <c:pt idx="13">
                  <c:v>14.676072755142288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28A-4B4F-BCEC-D088D50ACABA}"/>
            </c:ext>
          </c:extLst>
        </c:ser>
        <c:ser>
          <c:idx val="15"/>
          <c:order val="9"/>
          <c:tx>
            <c:strRef>
              <c:f>'Decades (EA)'!$K$4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0.17282496917572673</c:v>
                </c:pt>
                <c:pt idx="4">
                  <c:v>0.29348490027633323</c:v>
                </c:pt>
                <c:pt idx="5">
                  <c:v>0.37782489549674059</c:v>
                </c:pt>
                <c:pt idx="6">
                  <c:v>0.53719710623760031</c:v>
                </c:pt>
                <c:pt idx="7">
                  <c:v>1.2883562802307311</c:v>
                </c:pt>
                <c:pt idx="8">
                  <c:v>2.6691724958848111</c:v>
                </c:pt>
                <c:pt idx="9">
                  <c:v>3.2701149095810496</c:v>
                </c:pt>
                <c:pt idx="10">
                  <c:v>3.5520073653603981</c:v>
                </c:pt>
                <c:pt idx="11">
                  <c:v>4.8069515683676194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28A-4B4F-BCEC-D088D50ACABA}"/>
            </c:ext>
          </c:extLst>
        </c:ser>
        <c:ser>
          <c:idx val="16"/>
          <c:order val="10"/>
          <c:tx>
            <c:strRef>
              <c:f>'Decades (EA)'!$L$4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0.25024072085293991</c:v>
                </c:pt>
                <c:pt idx="1">
                  <c:v>0.18341418502208853</c:v>
                </c:pt>
                <c:pt idx="2">
                  <c:v>0.26652586992853855</c:v>
                </c:pt>
                <c:pt idx="3">
                  <c:v>0.32450774993001352</c:v>
                </c:pt>
                <c:pt idx="4">
                  <c:v>0.35648547244084572</c:v>
                </c:pt>
                <c:pt idx="5">
                  <c:v>0.46127578515738843</c:v>
                </c:pt>
                <c:pt idx="6">
                  <c:v>1.0673287913669727</c:v>
                </c:pt>
                <c:pt idx="7">
                  <c:v>1.6232982967107985</c:v>
                </c:pt>
                <c:pt idx="8">
                  <c:v>1.2597283998594118</c:v>
                </c:pt>
                <c:pt idx="9">
                  <c:v>1.6496479390762746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28A-4B4F-BCEC-D088D50ACABA}"/>
            </c:ext>
          </c:extLst>
        </c:ser>
        <c:ser>
          <c:idx val="17"/>
          <c:order val="11"/>
          <c:tx>
            <c:strRef>
              <c:f>'Decades (EA)'!$M$4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0.14493439842206818</c:v>
                </c:pt>
                <c:pt idx="1">
                  <c:v>0.20022974804661425</c:v>
                </c:pt>
                <c:pt idx="2">
                  <c:v>0.28660965066150412</c:v>
                </c:pt>
                <c:pt idx="3">
                  <c:v>0.21637102172716191</c:v>
                </c:pt>
                <c:pt idx="4">
                  <c:v>0.33278207252866487</c:v>
                </c:pt>
                <c:pt idx="5">
                  <c:v>0.49081122343723421</c:v>
                </c:pt>
                <c:pt idx="6">
                  <c:v>0.56304498887221466</c:v>
                </c:pt>
                <c:pt idx="7">
                  <c:v>0.5629163455313847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28A-4B4F-BCEC-D088D50ACABA}"/>
            </c:ext>
          </c:extLst>
        </c:ser>
        <c:ser>
          <c:idx val="18"/>
          <c:order val="12"/>
          <c:tx>
            <c:strRef>
              <c:f>'Decades (EA)'!$N$4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5.9052164266423027E-2</c:v>
                </c:pt>
                <c:pt idx="1">
                  <c:v>9.9838899584157148E-2</c:v>
                </c:pt>
                <c:pt idx="2">
                  <c:v>0.12747611115252641</c:v>
                </c:pt>
                <c:pt idx="3">
                  <c:v>0.15354415473545399</c:v>
                </c:pt>
                <c:pt idx="4">
                  <c:v>0.21141596389740949</c:v>
                </c:pt>
                <c:pt idx="5">
                  <c:v>0.31761815491989831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28A-4B4F-BCEC-D088D50ACABA}"/>
            </c:ext>
          </c:extLst>
        </c:ser>
        <c:ser>
          <c:idx val="0"/>
          <c:order val="13"/>
          <c:tx>
            <c:strRef>
              <c:f>'Decades (EA)'!$O$4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(EA)'!$O$5:$O$26</c:f>
              <c:numCache>
                <c:formatCode>0</c:formatCode>
                <c:ptCount val="22"/>
                <c:pt idx="0">
                  <c:v>3.2357770430374612E-2</c:v>
                </c:pt>
                <c:pt idx="1">
                  <c:v>8.0079264011186785E-2</c:v>
                </c:pt>
                <c:pt idx="2">
                  <c:v>6.0124398981850791E-2</c:v>
                </c:pt>
                <c:pt idx="3">
                  <c:v>5.7569653660188791E-2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28A-4B4F-BCEC-D088D50ACABA}"/>
            </c:ext>
          </c:extLst>
        </c:ser>
        <c:ser>
          <c:idx val="1"/>
          <c:order val="14"/>
          <c:tx>
            <c:strRef>
              <c:f>'Decades (EA)'!$P$4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(EA)'!$P$5:$P$26</c:f>
              <c:numCache>
                <c:formatCode>0</c:formatCode>
                <c:ptCount val="22"/>
                <c:pt idx="0">
                  <c:v>1.038123255359899E-2</c:v>
                </c:pt>
                <c:pt idx="1">
                  <c:v>4.3017930713823732E-2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28A-4B4F-BCEC-D088D50AC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68784"/>
        <c:axId val="1"/>
      </c:scatterChart>
      <c:valAx>
        <c:axId val="883668784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687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380992375953005"/>
          <c:y val="0.10700538876058506"/>
          <c:w val="0.66217182852143475"/>
          <c:h val="0.57609887678589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8476336451518702"/>
          <c:h val="0.74134032790434634"/>
        </c:manualLayout>
      </c:layout>
      <c:scatterChart>
        <c:scatterStyle val="lineMarker"/>
        <c:varyColors val="0"/>
        <c:ser>
          <c:idx val="8"/>
          <c:order val="0"/>
          <c:tx>
            <c:strRef>
              <c:f>'Decades (EA)'!$D$4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14.088301890134154</c:v>
                </c:pt>
                <c:pt idx="18">
                  <c:v>16.733753346292481</c:v>
                </c:pt>
                <c:pt idx="19">
                  <c:v>20.634495659849183</c:v>
                </c:pt>
                <c:pt idx="20">
                  <c:v>22.75747707665375</c:v>
                </c:pt>
                <c:pt idx="21">
                  <c:v>37.598898531315406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9D-4DF6-A7FB-C20691A1030A}"/>
            </c:ext>
          </c:extLst>
        </c:ser>
        <c:ser>
          <c:idx val="9"/>
          <c:order val="1"/>
          <c:tx>
            <c:strRef>
              <c:f>'Decades (EA)'!$E$4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9.5726507325942674</c:v>
                </c:pt>
                <c:pt idx="16">
                  <c:v>14.638262242839479</c:v>
                </c:pt>
                <c:pt idx="17">
                  <c:v>22.35736319077154</c:v>
                </c:pt>
                <c:pt idx="18">
                  <c:v>32.393710563663824</c:v>
                </c:pt>
                <c:pt idx="19">
                  <c:v>40.730521691050164</c:v>
                </c:pt>
                <c:pt idx="20">
                  <c:v>48.560930974052965</c:v>
                </c:pt>
                <c:pt idx="21">
                  <c:v>45.708284997916913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9D-4DF6-A7FB-C20691A1030A}"/>
            </c:ext>
          </c:extLst>
        </c:ser>
        <c:ser>
          <c:idx val="10"/>
          <c:order val="2"/>
          <c:tx>
            <c:strRef>
              <c:f>'Decades (EA)'!$F$4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4.2399597649136549</c:v>
                </c:pt>
                <c:pt idx="14">
                  <c:v>7.5274773407399875</c:v>
                </c:pt>
                <c:pt idx="15">
                  <c:v>13.873800225598</c:v>
                </c:pt>
                <c:pt idx="16">
                  <c:v>24.104926503246414</c:v>
                </c:pt>
                <c:pt idx="17">
                  <c:v>42.239620767062704</c:v>
                </c:pt>
                <c:pt idx="18">
                  <c:v>62.289599564815596</c:v>
                </c:pt>
                <c:pt idx="19">
                  <c:v>70.165324917189736</c:v>
                </c:pt>
                <c:pt idx="20">
                  <c:v>65.911148723623185</c:v>
                </c:pt>
                <c:pt idx="21">
                  <c:v>52.709024646687297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9D-4DF6-A7FB-C20691A1030A}"/>
            </c:ext>
          </c:extLst>
        </c:ser>
        <c:ser>
          <c:idx val="11"/>
          <c:order val="3"/>
          <c:tx>
            <c:strRef>
              <c:f>'Decades (EA)'!$G$4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1.8394001482187667</c:v>
                </c:pt>
                <c:pt idx="12">
                  <c:v>3.4708144625044866</c:v>
                </c:pt>
                <c:pt idx="13">
                  <c:v>6.5827900269195041</c:v>
                </c:pt>
                <c:pt idx="14">
                  <c:v>12.804738507861678</c:v>
                </c:pt>
                <c:pt idx="15">
                  <c:v>23.934767244867707</c:v>
                </c:pt>
                <c:pt idx="16">
                  <c:v>41.684957885293521</c:v>
                </c:pt>
                <c:pt idx="17">
                  <c:v>61.412014028250091</c:v>
                </c:pt>
                <c:pt idx="18">
                  <c:v>75.487512739064627</c:v>
                </c:pt>
                <c:pt idx="19">
                  <c:v>75.879160361539377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9D-4DF6-A7FB-C20691A1030A}"/>
            </c:ext>
          </c:extLst>
        </c:ser>
        <c:ser>
          <c:idx val="12"/>
          <c:order val="4"/>
          <c:tx>
            <c:strRef>
              <c:f>'Decades (EA)'!$H$4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0.78979068801881092</c:v>
                </c:pt>
                <c:pt idx="10">
                  <c:v>1.2959064505972617</c:v>
                </c:pt>
                <c:pt idx="11">
                  <c:v>2.6896979578841722</c:v>
                </c:pt>
                <c:pt idx="12">
                  <c:v>5.3512664208803837</c:v>
                </c:pt>
                <c:pt idx="13">
                  <c:v>10.618432221902843</c:v>
                </c:pt>
                <c:pt idx="14">
                  <c:v>20.290735297479824</c:v>
                </c:pt>
                <c:pt idx="15">
                  <c:v>32.408742029536747</c:v>
                </c:pt>
                <c:pt idx="16">
                  <c:v>42.205754076129566</c:v>
                </c:pt>
                <c:pt idx="17">
                  <c:v>54.807293159599155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B9D-4DF6-A7FB-C20691A1030A}"/>
            </c:ext>
          </c:extLst>
        </c:ser>
        <c:ser>
          <c:idx val="13"/>
          <c:order val="5"/>
          <c:tx>
            <c:strRef>
              <c:f>'Decades (EA)'!$I$4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0.18530278924390259</c:v>
                </c:pt>
                <c:pt idx="8">
                  <c:v>0.40788215868658889</c:v>
                </c:pt>
                <c:pt idx="9">
                  <c:v>0.86786762372530912</c:v>
                </c:pt>
                <c:pt idx="10">
                  <c:v>2.0082959181401385</c:v>
                </c:pt>
                <c:pt idx="11">
                  <c:v>4.1859391156533379</c:v>
                </c:pt>
                <c:pt idx="12">
                  <c:v>8.1199028358146261</c:v>
                </c:pt>
                <c:pt idx="13">
                  <c:v>13.548695765599392</c:v>
                </c:pt>
                <c:pt idx="14">
                  <c:v>17.188938754848355</c:v>
                </c:pt>
                <c:pt idx="15">
                  <c:v>24.533939814167002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B9D-4DF6-A7FB-C20691A1030A}"/>
            </c:ext>
          </c:extLst>
        </c:ser>
        <c:ser>
          <c:idx val="14"/>
          <c:order val="6"/>
          <c:tx>
            <c:strRef>
              <c:f>'Decades (EA)'!$J$4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0.10853968904667996</c:v>
                </c:pt>
                <c:pt idx="6">
                  <c:v>0.19415053143574509</c:v>
                </c:pt>
                <c:pt idx="7">
                  <c:v>0.35003464028431047</c:v>
                </c:pt>
                <c:pt idx="8">
                  <c:v>0.68815254281331628</c:v>
                </c:pt>
                <c:pt idx="9">
                  <c:v>1.4962502277286016</c:v>
                </c:pt>
                <c:pt idx="10">
                  <c:v>2.9813857480957147</c:v>
                </c:pt>
                <c:pt idx="11">
                  <c:v>4.6626362270775497</c:v>
                </c:pt>
                <c:pt idx="12">
                  <c:v>6.3367589287613351</c:v>
                </c:pt>
                <c:pt idx="13">
                  <c:v>9.0889597681017396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B9D-4DF6-A7FB-C20691A1030A}"/>
            </c:ext>
          </c:extLst>
        </c:ser>
        <c:ser>
          <c:idx val="15"/>
          <c:order val="7"/>
          <c:tx>
            <c:strRef>
              <c:f>'Decades (EA)'!$K$4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5.7453446535161302E-2</c:v>
                </c:pt>
                <c:pt idx="4">
                  <c:v>0.1297306915855895</c:v>
                </c:pt>
                <c:pt idx="5">
                  <c:v>0.19126724902028927</c:v>
                </c:pt>
                <c:pt idx="6">
                  <c:v>0.28978979259447768</c:v>
                </c:pt>
                <c:pt idx="7">
                  <c:v>0.54409245501737713</c:v>
                </c:pt>
                <c:pt idx="8">
                  <c:v>1.0121263837015411</c:v>
                </c:pt>
                <c:pt idx="9">
                  <c:v>1.515592170262261</c:v>
                </c:pt>
                <c:pt idx="10">
                  <c:v>1.9304001123310286</c:v>
                </c:pt>
                <c:pt idx="11">
                  <c:v>2.7323673341143917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B9D-4DF6-A7FB-C20691A10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82512"/>
        <c:axId val="1"/>
      </c:scatterChart>
      <c:valAx>
        <c:axId val="883682512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825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285734283214596"/>
          <c:y val="0.12240209003897606"/>
          <c:w val="0.52190576177977743"/>
          <c:h val="0.49653652415849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8476336451518702"/>
          <c:h val="0.74134032790434634"/>
        </c:manualLayout>
      </c:layout>
      <c:scatterChart>
        <c:scatterStyle val="lineMarker"/>
        <c:varyColors val="0"/>
        <c:ser>
          <c:idx val="7"/>
          <c:order val="0"/>
          <c:tx>
            <c:strRef>
              <c:f>'Decades (NEA)'!$D$4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</c:formatCode>
                <c:ptCount val="21"/>
                <c:pt idx="16">
                  <c:v>12.243911580652215</c:v>
                </c:pt>
                <c:pt idx="17">
                  <c:v>13.898787077069736</c:v>
                </c:pt>
                <c:pt idx="18">
                  <c:v>17.257275452869468</c:v>
                </c:pt>
                <c:pt idx="19">
                  <c:v>30.381288773466768</c:v>
                </c:pt>
                <c:pt idx="20">
                  <c:v>9.2660494004982912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9D-448E-8146-89B67ECF0FA2}"/>
            </c:ext>
          </c:extLst>
        </c:ser>
        <c:ser>
          <c:idx val="8"/>
          <c:order val="1"/>
          <c:tx>
            <c:strRef>
              <c:f>'Decades (NEA)'!$E$4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10.723001925042203</c:v>
                </c:pt>
                <c:pt idx="15">
                  <c:v>11.927490586593871</c:v>
                </c:pt>
                <c:pt idx="16">
                  <c:v>18.906256695073626</c:v>
                </c:pt>
                <c:pt idx="17">
                  <c:v>27.935402964621922</c:v>
                </c:pt>
                <c:pt idx="18">
                  <c:v>46.826080370407588</c:v>
                </c:pt>
                <c:pt idx="19">
                  <c:v>34.985885986299927</c:v>
                </c:pt>
                <c:pt idx="20">
                  <c:v>37.624022656592707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9D-448E-8146-89B67ECF0FA2}"/>
            </c:ext>
          </c:extLst>
        </c:ser>
        <c:ser>
          <c:idx val="9"/>
          <c:order val="2"/>
          <c:tx>
            <c:strRef>
              <c:f>'Decades (NEA)'!$F$4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(NEA)'!$F$5:$F$26</c:f>
              <c:numCache>
                <c:formatCode>0</c:formatCode>
                <c:ptCount val="22"/>
                <c:pt idx="13">
                  <c:v>6.6125408719595695</c:v>
                </c:pt>
                <c:pt idx="14">
                  <c:v>9.3419172278349745</c:v>
                </c:pt>
                <c:pt idx="15">
                  <c:v>13.584399820237115</c:v>
                </c:pt>
                <c:pt idx="16">
                  <c:v>19.822731307138206</c:v>
                </c:pt>
                <c:pt idx="17">
                  <c:v>34.268642844437409</c:v>
                </c:pt>
                <c:pt idx="18">
                  <c:v>53.63060708443129</c:v>
                </c:pt>
                <c:pt idx="19">
                  <c:v>58.704807415071826</c:v>
                </c:pt>
                <c:pt idx="20">
                  <c:v>44.852050677830348</c:v>
                </c:pt>
                <c:pt idx="21">
                  <c:v>18.843005002499279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E9D-448E-8146-89B67ECF0FA2}"/>
            </c:ext>
          </c:extLst>
        </c:ser>
        <c:ser>
          <c:idx val="10"/>
          <c:order val="3"/>
          <c:tx>
            <c:strRef>
              <c:f>'Decades (NEA)'!$G$4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(NEA)'!$G$5:$G$26</c:f>
              <c:numCache>
                <c:formatCode>0</c:formatCode>
                <c:ptCount val="22"/>
                <c:pt idx="11">
                  <c:v>2.7581728317023377</c:v>
                </c:pt>
                <c:pt idx="12">
                  <c:v>4.592049016373104</c:v>
                </c:pt>
                <c:pt idx="13">
                  <c:v>6.8961573660000139</c:v>
                </c:pt>
                <c:pt idx="14">
                  <c:v>11.773964520170631</c:v>
                </c:pt>
                <c:pt idx="15">
                  <c:v>21.074212356631119</c:v>
                </c:pt>
                <c:pt idx="16">
                  <c:v>33.589310141182317</c:v>
                </c:pt>
                <c:pt idx="17">
                  <c:v>46.852345536203153</c:v>
                </c:pt>
                <c:pt idx="18">
                  <c:v>53.354230260553301</c:v>
                </c:pt>
                <c:pt idx="19">
                  <c:v>45.296373470112194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E9D-448E-8146-89B67ECF0FA2}"/>
            </c:ext>
          </c:extLst>
        </c:ser>
        <c:ser>
          <c:idx val="11"/>
          <c:order val="4"/>
          <c:tx>
            <c:strRef>
              <c:f>'Decades (NEA)'!$H$4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0.86533053228392176</c:v>
                </c:pt>
                <c:pt idx="10">
                  <c:v>1.715790341151616</c:v>
                </c:pt>
                <c:pt idx="11">
                  <c:v>3.4010460944086551</c:v>
                </c:pt>
                <c:pt idx="12">
                  <c:v>5.7793154660257535</c:v>
                </c:pt>
                <c:pt idx="13">
                  <c:v>10.672462207664738</c:v>
                </c:pt>
                <c:pt idx="14">
                  <c:v>18.75360566720089</c:v>
                </c:pt>
                <c:pt idx="15">
                  <c:v>27.251364270043442</c:v>
                </c:pt>
                <c:pt idx="16">
                  <c:v>32.866285731343233</c:v>
                </c:pt>
                <c:pt idx="17">
                  <c:v>38.499397973080967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E9D-448E-8146-89B67ECF0FA2}"/>
            </c:ext>
          </c:extLst>
        </c:ser>
        <c:ser>
          <c:idx val="12"/>
          <c:order val="5"/>
          <c:tx>
            <c:strRef>
              <c:f>'Decades (NEA)'!$I$4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</c:formatCode>
                <c:ptCount val="22"/>
                <c:pt idx="7">
                  <c:v>0.39142145626221364</c:v>
                </c:pt>
                <c:pt idx="8">
                  <c:v>0.72363657811577953</c:v>
                </c:pt>
                <c:pt idx="9">
                  <c:v>1.488402223324534</c:v>
                </c:pt>
                <c:pt idx="10">
                  <c:v>2.5503375099329326</c:v>
                </c:pt>
                <c:pt idx="11">
                  <c:v>5.5587666344408522</c:v>
                </c:pt>
                <c:pt idx="12">
                  <c:v>9.9162998717028952</c:v>
                </c:pt>
                <c:pt idx="13">
                  <c:v>15.094945892214071</c:v>
                </c:pt>
                <c:pt idx="14">
                  <c:v>17.035620813604922</c:v>
                </c:pt>
                <c:pt idx="15">
                  <c:v>22.46322369859104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E9D-448E-8146-89B67ECF0FA2}"/>
            </c:ext>
          </c:extLst>
        </c:ser>
        <c:ser>
          <c:idx val="13"/>
          <c:order val="6"/>
          <c:tx>
            <c:strRef>
              <c:f>'Decades (NEA)'!$J$4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0.35523860134993746</c:v>
                </c:pt>
                <c:pt idx="6">
                  <c:v>0.35643859743427131</c:v>
                </c:pt>
                <c:pt idx="7">
                  <c:v>0.47618857506962275</c:v>
                </c:pt>
                <c:pt idx="8">
                  <c:v>1.1726452389908735</c:v>
                </c:pt>
                <c:pt idx="9">
                  <c:v>2.8429820812459488</c:v>
                </c:pt>
                <c:pt idx="10">
                  <c:v>5.5058544565018064</c:v>
                </c:pt>
                <c:pt idx="11">
                  <c:v>7.2802884954331821</c:v>
                </c:pt>
                <c:pt idx="12">
                  <c:v>8.4944922310209545</c:v>
                </c:pt>
                <c:pt idx="13">
                  <c:v>11.242478390052362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E9D-448E-8146-89B67ECF0FA2}"/>
            </c:ext>
          </c:extLst>
        </c:ser>
        <c:ser>
          <c:idx val="14"/>
          <c:order val="7"/>
          <c:tx>
            <c:strRef>
              <c:f>'Decades (NEA)'!$K$4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0.18931881835590314</c:v>
                </c:pt>
                <c:pt idx="4">
                  <c:v>0.28306775000441503</c:v>
                </c:pt>
                <c:pt idx="5">
                  <c:v>0.35987067027770325</c:v>
                </c:pt>
                <c:pt idx="6">
                  <c:v>0.69794514674725328</c:v>
                </c:pt>
                <c:pt idx="7">
                  <c:v>1.5178037270459321</c:v>
                </c:pt>
                <c:pt idx="8">
                  <c:v>2.8509438040790185</c:v>
                </c:pt>
                <c:pt idx="9">
                  <c:v>3.5646281090385101</c:v>
                </c:pt>
                <c:pt idx="10">
                  <c:v>3.9577209128280502</c:v>
                </c:pt>
                <c:pt idx="11">
                  <c:v>5.1953977206706767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E9D-448E-8146-89B67ECF0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76688"/>
        <c:axId val="1"/>
      </c:scatterChart>
      <c:valAx>
        <c:axId val="883676688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766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380972378452693"/>
          <c:y val="0.12471155886114696"/>
          <c:w val="0.50285814273215845"/>
          <c:h val="0.4988459929806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8476336451518702"/>
          <c:h val="0.74134032790434634"/>
        </c:manualLayout>
      </c:layout>
      <c:scatterChart>
        <c:scatterStyle val="lineMarker"/>
        <c:varyColors val="0"/>
        <c:ser>
          <c:idx val="7"/>
          <c:order val="0"/>
          <c:tx>
            <c:strRef>
              <c:f>'Decades (NEA)'!$D$4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6.204099968889321</c:v>
                </c:pt>
                <c:pt idx="18">
                  <c:v>9.9500012849312967</c:v>
                </c:pt>
                <c:pt idx="19">
                  <c:v>16.225861484288906</c:v>
                </c:pt>
                <c:pt idx="20">
                  <c:v>16.334826506388005</c:v>
                </c:pt>
                <c:pt idx="21">
                  <c:v>19.021227512645712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E6-4050-B690-313158B4E926}"/>
            </c:ext>
          </c:extLst>
        </c:ser>
        <c:ser>
          <c:idx val="8"/>
          <c:order val="1"/>
          <c:tx>
            <c:strRef>
              <c:f>'Decades (NEA)'!$E$4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4.3442950530701605</c:v>
                </c:pt>
                <c:pt idx="16">
                  <c:v>7.6472246456958715</c:v>
                </c:pt>
                <c:pt idx="17">
                  <c:v>10.50077341052525</c:v>
                </c:pt>
                <c:pt idx="18">
                  <c:v>20.195430718702383</c:v>
                </c:pt>
                <c:pt idx="19">
                  <c:v>28.944915004414117</c:v>
                </c:pt>
                <c:pt idx="20">
                  <c:v>30.504904246879718</c:v>
                </c:pt>
                <c:pt idx="21">
                  <c:v>20.119075582652815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E6-4050-B690-313158B4E926}"/>
            </c:ext>
          </c:extLst>
        </c:ser>
        <c:ser>
          <c:idx val="9"/>
          <c:order val="2"/>
          <c:tx>
            <c:strRef>
              <c:f>'Decades (NEA)'!$F$4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3.615262701846194</c:v>
                </c:pt>
                <c:pt idx="14">
                  <c:v>4.547014346553663</c:v>
                </c:pt>
                <c:pt idx="15">
                  <c:v>7.5996712411174521</c:v>
                </c:pt>
                <c:pt idx="16">
                  <c:v>14.000029204255142</c:v>
                </c:pt>
                <c:pt idx="17">
                  <c:v>24.676009694352096</c:v>
                </c:pt>
                <c:pt idx="18">
                  <c:v>34.692621979839316</c:v>
                </c:pt>
                <c:pt idx="19">
                  <c:v>37.728761843487568</c:v>
                </c:pt>
                <c:pt idx="20">
                  <c:v>28.822695883325704</c:v>
                </c:pt>
                <c:pt idx="21">
                  <c:v>23.654636655204442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E6-4050-B690-313158B4E926}"/>
            </c:ext>
          </c:extLst>
        </c:ser>
        <c:ser>
          <c:idx val="10"/>
          <c:order val="3"/>
          <c:tx>
            <c:strRef>
              <c:f>'Decades (NEA)'!$G$4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1.6102015335519806</c:v>
                </c:pt>
                <c:pt idx="12">
                  <c:v>3.0345996331323644</c:v>
                </c:pt>
                <c:pt idx="13">
                  <c:v>4.1707154062943266</c:v>
                </c:pt>
                <c:pt idx="14">
                  <c:v>8.5549286373946547</c:v>
                </c:pt>
                <c:pt idx="15">
                  <c:v>13.487902236808464</c:v>
                </c:pt>
                <c:pt idx="16">
                  <c:v>23.215110636436901</c:v>
                </c:pt>
                <c:pt idx="17">
                  <c:v>32.899552402506636</c:v>
                </c:pt>
                <c:pt idx="18">
                  <c:v>35.985057305947613</c:v>
                </c:pt>
                <c:pt idx="19">
                  <c:v>32.633063185867805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E6-4050-B690-313158B4E926}"/>
            </c:ext>
          </c:extLst>
        </c:ser>
        <c:ser>
          <c:idx val="11"/>
          <c:order val="4"/>
          <c:tx>
            <c:strRef>
              <c:f>'Decades (NEA)'!$H$4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0.56326333105802162</c:v>
                </c:pt>
                <c:pt idx="10">
                  <c:v>1.1976357343603579</c:v>
                </c:pt>
                <c:pt idx="11">
                  <c:v>1.8958858401928946</c:v>
                </c:pt>
                <c:pt idx="12">
                  <c:v>3.5903736208210626</c:v>
                </c:pt>
                <c:pt idx="13">
                  <c:v>6.6484060896039008</c:v>
                </c:pt>
                <c:pt idx="14">
                  <c:v>12.269593866279623</c:v>
                </c:pt>
                <c:pt idx="15">
                  <c:v>17.812191326644225</c:v>
                </c:pt>
                <c:pt idx="16">
                  <c:v>22.749132221674344</c:v>
                </c:pt>
                <c:pt idx="17">
                  <c:v>29.058204823115286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EE6-4050-B690-313158B4E926}"/>
            </c:ext>
          </c:extLst>
        </c:ser>
        <c:ser>
          <c:idx val="12"/>
          <c:order val="5"/>
          <c:tx>
            <c:strRef>
              <c:f>'Decades (NEA)'!$I$4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0.27933882557756456</c:v>
                </c:pt>
                <c:pt idx="8">
                  <c:v>0.57972467593031141</c:v>
                </c:pt>
                <c:pt idx="9">
                  <c:v>0.73748881737197935</c:v>
                </c:pt>
                <c:pt idx="10">
                  <c:v>1.578693257662515</c:v>
                </c:pt>
                <c:pt idx="11">
                  <c:v>3.2566477370851468</c:v>
                </c:pt>
                <c:pt idx="12">
                  <c:v>6.2112007694099347</c:v>
                </c:pt>
                <c:pt idx="13">
                  <c:v>8.8931308006173548</c:v>
                </c:pt>
                <c:pt idx="14">
                  <c:v>11.270793911973437</c:v>
                </c:pt>
                <c:pt idx="15">
                  <c:v>16.442878121304705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EE6-4050-B690-313158B4E926}"/>
            </c:ext>
          </c:extLst>
        </c:ser>
        <c:ser>
          <c:idx val="13"/>
          <c:order val="6"/>
          <c:tx>
            <c:strRef>
              <c:f>'Decades (NEA)'!$J$4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2.2230681612200091E-2</c:v>
                </c:pt>
                <c:pt idx="6">
                  <c:v>0.19976499802450515</c:v>
                </c:pt>
                <c:pt idx="7">
                  <c:v>0.43112665476156903</c:v>
                </c:pt>
                <c:pt idx="8">
                  <c:v>0.82088988801927365</c:v>
                </c:pt>
                <c:pt idx="9">
                  <c:v>1.4146342417924251</c:v>
                </c:pt>
                <c:pt idx="10">
                  <c:v>2.5813375508406247</c:v>
                </c:pt>
                <c:pt idx="11">
                  <c:v>3.6658553019969555</c:v>
                </c:pt>
                <c:pt idx="12">
                  <c:v>4.7797498663108362</c:v>
                </c:pt>
                <c:pt idx="13">
                  <c:v>6.8919375938949239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EE6-4050-B690-313158B4E926}"/>
            </c:ext>
          </c:extLst>
        </c:ser>
        <c:ser>
          <c:idx val="14"/>
          <c:order val="7"/>
          <c:tx>
            <c:strRef>
              <c:f>'Decades (NEA)'!$K$4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4.7869589960382528E-2</c:v>
                </c:pt>
                <c:pt idx="4">
                  <c:v>0.17773082803113424</c:v>
                </c:pt>
                <c:pt idx="5">
                  <c:v>0.14226354024718726</c:v>
                </c:pt>
                <c:pt idx="6">
                  <c:v>0.36582437039634597</c:v>
                </c:pt>
                <c:pt idx="7">
                  <c:v>0.68886737750960481</c:v>
                </c:pt>
                <c:pt idx="8">
                  <c:v>1.2123285226192502</c:v>
                </c:pt>
                <c:pt idx="9">
                  <c:v>1.7154142385418427</c:v>
                </c:pt>
                <c:pt idx="10">
                  <c:v>1.9254106325319438</c:v>
                </c:pt>
                <c:pt idx="11">
                  <c:v>2.7320067503966081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EE6-4050-B690-313158B4E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68368"/>
        <c:axId val="1"/>
      </c:scatterChart>
      <c:valAx>
        <c:axId val="883668368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683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476210473690787"/>
          <c:y val="0.12471155886114696"/>
          <c:w val="0.5238105236845394"/>
          <c:h val="0.4988459929806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57177933738717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6"/>
          <c:order val="0"/>
          <c:tx>
            <c:strRef>
              <c:f>'Decades (EA)'!$B$4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(EA)'!$B$6:$B$26</c:f>
              <c:numCache>
                <c:formatCode>0</c:formatCode>
                <c:ptCount val="21"/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AF-4497-9301-34F49A2995D3}"/>
            </c:ext>
          </c:extLst>
        </c:ser>
        <c:ser>
          <c:idx val="7"/>
          <c:order val="1"/>
          <c:tx>
            <c:strRef>
              <c:f>'Decades (EA)'!$C$4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</c:formatCode>
                <c:ptCount val="21"/>
                <c:pt idx="18">
                  <c:v>20.362647359502571</c:v>
                </c:pt>
                <c:pt idx="19">
                  <c:v>33.678274885685035</c:v>
                </c:pt>
                <c:pt idx="20">
                  <c:v>36.107112333025583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AF-4497-9301-34F49A2995D3}"/>
            </c:ext>
          </c:extLst>
        </c:ser>
        <c:ser>
          <c:idx val="8"/>
          <c:order val="2"/>
          <c:tx>
            <c:strRef>
              <c:f>'Decades (EA)'!$D$4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22.862390539280071</c:v>
                </c:pt>
                <c:pt idx="17">
                  <c:v>32.00226519758035</c:v>
                </c:pt>
                <c:pt idx="18">
                  <c:v>47.653529708004115</c:v>
                </c:pt>
                <c:pt idx="19">
                  <c:v>65.830058346976131</c:v>
                </c:pt>
                <c:pt idx="20">
                  <c:v>116.02093498893387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AF-4497-9301-34F49A2995D3}"/>
            </c:ext>
          </c:extLst>
        </c:ser>
        <c:ser>
          <c:idx val="9"/>
          <c:order val="3"/>
          <c:tx>
            <c:strRef>
              <c:f>'Decades (EA)'!$E$4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(EA)'!$E$5:$E$26</c:f>
              <c:numCache>
                <c:formatCode>0</c:formatCode>
                <c:ptCount val="22"/>
                <c:pt idx="15">
                  <c:v>14.761118880825777</c:v>
                </c:pt>
                <c:pt idx="16">
                  <c:v>23.248533796766278</c:v>
                </c:pt>
                <c:pt idx="17">
                  <c:v>35.430476412735075</c:v>
                </c:pt>
                <c:pt idx="18">
                  <c:v>54.73836578647358</c:v>
                </c:pt>
                <c:pt idx="19">
                  <c:v>84.764816767527833</c:v>
                </c:pt>
                <c:pt idx="20">
                  <c:v>109.85149277595602</c:v>
                </c:pt>
                <c:pt idx="21">
                  <c:v>73.034739325042068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AF-4497-9301-34F49A2995D3}"/>
            </c:ext>
          </c:extLst>
        </c:ser>
        <c:ser>
          <c:idx val="10"/>
          <c:order val="4"/>
          <c:tx>
            <c:strRef>
              <c:f>'Decades (EA)'!$F$4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(EA)'!$F$5:$F$26</c:f>
              <c:numCache>
                <c:formatCode>0</c:formatCode>
                <c:ptCount val="22"/>
                <c:pt idx="13">
                  <c:v>7.0330291174884154</c:v>
                </c:pt>
                <c:pt idx="14">
                  <c:v>12.412042497151518</c:v>
                </c:pt>
                <c:pt idx="15">
                  <c:v>21.608723553768257</c:v>
                </c:pt>
                <c:pt idx="16">
                  <c:v>35.975777429702831</c:v>
                </c:pt>
                <c:pt idx="17">
                  <c:v>64.789883462164227</c:v>
                </c:pt>
                <c:pt idx="18">
                  <c:v>108.18374720755605</c:v>
                </c:pt>
                <c:pt idx="19">
                  <c:v>120.82370230610258</c:v>
                </c:pt>
                <c:pt idx="20">
                  <c:v>106.30438668257605</c:v>
                </c:pt>
                <c:pt idx="21">
                  <c:v>60.046288323098189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FAF-4497-9301-34F49A299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72944"/>
        <c:axId val="1"/>
      </c:scatterChart>
      <c:valAx>
        <c:axId val="883672944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729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762044744406954"/>
          <c:y val="0.25866075054705923"/>
          <c:w val="0.96571608548931387"/>
          <c:h val="0.62355730937789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57177933738717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6"/>
          <c:order val="0"/>
          <c:tx>
            <c:strRef>
              <c:f>'Decades (EA)'!$B$4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(EA)'!$B$32:$B$53</c:f>
              <c:numCache>
                <c:formatCode>0</c:formatCode>
                <c:ptCount val="22"/>
                <c:pt idx="21">
                  <c:v>6.3089492445033279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D5-471F-9AF0-0B72DB43E8EC}"/>
            </c:ext>
          </c:extLst>
        </c:ser>
        <c:ser>
          <c:idx val="7"/>
          <c:order val="1"/>
          <c:tx>
            <c:strRef>
              <c:f>'Decades (EA)'!$C$4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</c:formatCode>
                <c:ptCount val="22"/>
                <c:pt idx="19">
                  <c:v>11.088478442995935</c:v>
                </c:pt>
                <c:pt idx="20">
                  <c:v>14.015965506973339</c:v>
                </c:pt>
                <c:pt idx="21">
                  <c:v>14.172355686445135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D5-471F-9AF0-0B72DB43E8EC}"/>
            </c:ext>
          </c:extLst>
        </c:ser>
        <c:ser>
          <c:idx val="8"/>
          <c:order val="2"/>
          <c:tx>
            <c:strRef>
              <c:f>'Decades (EA)'!$D$4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14.088301890134154</c:v>
                </c:pt>
                <c:pt idx="18">
                  <c:v>16.733753346292481</c:v>
                </c:pt>
                <c:pt idx="19">
                  <c:v>20.634495659849183</c:v>
                </c:pt>
                <c:pt idx="20">
                  <c:v>22.75747707665375</c:v>
                </c:pt>
                <c:pt idx="21">
                  <c:v>37.598898531315406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D5-471F-9AF0-0B72DB43E8EC}"/>
            </c:ext>
          </c:extLst>
        </c:ser>
        <c:ser>
          <c:idx val="9"/>
          <c:order val="3"/>
          <c:tx>
            <c:strRef>
              <c:f>'Decades (EA)'!$E$4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9.5726507325942674</c:v>
                </c:pt>
                <c:pt idx="16">
                  <c:v>14.638262242839479</c:v>
                </c:pt>
                <c:pt idx="17">
                  <c:v>22.35736319077154</c:v>
                </c:pt>
                <c:pt idx="18">
                  <c:v>32.393710563663824</c:v>
                </c:pt>
                <c:pt idx="19">
                  <c:v>40.730521691050164</c:v>
                </c:pt>
                <c:pt idx="20">
                  <c:v>48.560930974052965</c:v>
                </c:pt>
                <c:pt idx="21">
                  <c:v>45.708284997916913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D5-471F-9AF0-0B72DB43E8EC}"/>
            </c:ext>
          </c:extLst>
        </c:ser>
        <c:ser>
          <c:idx val="10"/>
          <c:order val="4"/>
          <c:tx>
            <c:strRef>
              <c:f>'Decades (EA)'!$F$4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4.2399597649136549</c:v>
                </c:pt>
                <c:pt idx="14">
                  <c:v>7.5274773407399875</c:v>
                </c:pt>
                <c:pt idx="15">
                  <c:v>13.873800225598</c:v>
                </c:pt>
                <c:pt idx="16">
                  <c:v>24.104926503246414</c:v>
                </c:pt>
                <c:pt idx="17">
                  <c:v>42.239620767062704</c:v>
                </c:pt>
                <c:pt idx="18">
                  <c:v>62.289599564815596</c:v>
                </c:pt>
                <c:pt idx="19">
                  <c:v>70.165324917189736</c:v>
                </c:pt>
                <c:pt idx="20">
                  <c:v>65.911148723623185</c:v>
                </c:pt>
                <c:pt idx="21">
                  <c:v>52.709024646687297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FD5-471F-9AF0-0B72DB43E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67952"/>
        <c:axId val="1"/>
      </c:scatterChart>
      <c:valAx>
        <c:axId val="883667952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679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142997125359336"/>
          <c:y val="0.2886838452352809"/>
          <c:w val="0.96762084739407583"/>
          <c:h val="0.6812940299321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5"/>
          <c:order val="0"/>
          <c:tx>
            <c:strRef>
              <c:f>'Decades (NEA)'!$B$4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(NEA)'!$B$6:$B$26</c:f>
              <c:numCache>
                <c:formatCode>0</c:formatCode>
                <c:ptCount val="21"/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D7-49A4-9DD5-AA6696B2DF31}"/>
            </c:ext>
          </c:extLst>
        </c:ser>
        <c:ser>
          <c:idx val="6"/>
          <c:order val="1"/>
          <c:tx>
            <c:strRef>
              <c:f>'Decades (NEA)'!$C$4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</c:formatCode>
                <c:ptCount val="21"/>
                <c:pt idx="18">
                  <c:v>15.112390197485841</c:v>
                </c:pt>
                <c:pt idx="19">
                  <c:v>15.594534874084541</c:v>
                </c:pt>
                <c:pt idx="20">
                  <c:v>5.1130471451262407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D7-49A4-9DD5-AA6696B2DF31}"/>
            </c:ext>
          </c:extLst>
        </c:ser>
        <c:ser>
          <c:idx val="7"/>
          <c:order val="2"/>
          <c:tx>
            <c:strRef>
              <c:f>'Decades (NEA)'!$D$4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</c:formatCode>
                <c:ptCount val="21"/>
                <c:pt idx="16">
                  <c:v>12.243911580652215</c:v>
                </c:pt>
                <c:pt idx="17">
                  <c:v>13.898787077069736</c:v>
                </c:pt>
                <c:pt idx="18">
                  <c:v>17.257275452869468</c:v>
                </c:pt>
                <c:pt idx="19">
                  <c:v>30.381288773466768</c:v>
                </c:pt>
                <c:pt idx="20">
                  <c:v>9.2660494004982912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D7-49A4-9DD5-AA6696B2DF31}"/>
            </c:ext>
          </c:extLst>
        </c:ser>
        <c:ser>
          <c:idx val="8"/>
          <c:order val="3"/>
          <c:tx>
            <c:strRef>
              <c:f>'Decades (NEA)'!$E$4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10.723001925042203</c:v>
                </c:pt>
                <c:pt idx="15">
                  <c:v>11.927490586593871</c:v>
                </c:pt>
                <c:pt idx="16">
                  <c:v>18.906256695073626</c:v>
                </c:pt>
                <c:pt idx="17">
                  <c:v>27.935402964621922</c:v>
                </c:pt>
                <c:pt idx="18">
                  <c:v>46.826080370407588</c:v>
                </c:pt>
                <c:pt idx="19">
                  <c:v>34.985885986299927</c:v>
                </c:pt>
                <c:pt idx="20">
                  <c:v>37.624022656592707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D7-49A4-9DD5-AA6696B2DF31}"/>
            </c:ext>
          </c:extLst>
        </c:ser>
        <c:ser>
          <c:idx val="9"/>
          <c:order val="4"/>
          <c:tx>
            <c:strRef>
              <c:f>'Decades (NEA)'!$F$4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(NEA)'!$F$5:$F$26</c:f>
              <c:numCache>
                <c:formatCode>0</c:formatCode>
                <c:ptCount val="22"/>
                <c:pt idx="13">
                  <c:v>6.6125408719595695</c:v>
                </c:pt>
                <c:pt idx="14">
                  <c:v>9.3419172278349745</c:v>
                </c:pt>
                <c:pt idx="15">
                  <c:v>13.584399820237115</c:v>
                </c:pt>
                <c:pt idx="16">
                  <c:v>19.822731307138206</c:v>
                </c:pt>
                <c:pt idx="17">
                  <c:v>34.268642844437409</c:v>
                </c:pt>
                <c:pt idx="18">
                  <c:v>53.63060708443129</c:v>
                </c:pt>
                <c:pt idx="19">
                  <c:v>58.704807415071826</c:v>
                </c:pt>
                <c:pt idx="20">
                  <c:v>44.852050677830348</c:v>
                </c:pt>
                <c:pt idx="21">
                  <c:v>18.843005002499279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2D7-49A4-9DD5-AA6696B2D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83344"/>
        <c:axId val="1"/>
      </c:scatterChart>
      <c:valAx>
        <c:axId val="883683344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833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09663792025994"/>
          <c:y val="0.29561225170179362"/>
          <c:w val="0.96190656167978994"/>
          <c:h val="0.6928413740430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5"/>
          <c:order val="0"/>
          <c:tx>
            <c:strRef>
              <c:f>'Decades (NEA)'!$B$4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(NEA)'!$B$32:$B$53</c:f>
              <c:numCache>
                <c:formatCode>0</c:formatCode>
                <c:ptCount val="22"/>
                <c:pt idx="21">
                  <c:v>30.395632531498933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7F-46EB-BDEA-528428E98CA4}"/>
            </c:ext>
          </c:extLst>
        </c:ser>
        <c:ser>
          <c:idx val="6"/>
          <c:order val="1"/>
          <c:tx>
            <c:strRef>
              <c:f>'Decades (NEA)'!$C$4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</c:formatCode>
                <c:ptCount val="22"/>
                <c:pt idx="19">
                  <c:v>4.4457154744786553</c:v>
                </c:pt>
                <c:pt idx="20">
                  <c:v>2.7125206050982684</c:v>
                </c:pt>
                <c:pt idx="21">
                  <c:v>4.8084769674016679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7F-46EB-BDEA-528428E98CA4}"/>
            </c:ext>
          </c:extLst>
        </c:ser>
        <c:ser>
          <c:idx val="7"/>
          <c:order val="2"/>
          <c:tx>
            <c:strRef>
              <c:f>'Decades (NEA)'!$D$4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6.204099968889321</c:v>
                </c:pt>
                <c:pt idx="18">
                  <c:v>9.9500012849312967</c:v>
                </c:pt>
                <c:pt idx="19">
                  <c:v>16.225861484288906</c:v>
                </c:pt>
                <c:pt idx="20">
                  <c:v>16.334826506388005</c:v>
                </c:pt>
                <c:pt idx="21">
                  <c:v>19.021227512645712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7F-46EB-BDEA-528428E98CA4}"/>
            </c:ext>
          </c:extLst>
        </c:ser>
        <c:ser>
          <c:idx val="8"/>
          <c:order val="3"/>
          <c:tx>
            <c:strRef>
              <c:f>'Decades (NEA)'!$E$4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4.3442950530701605</c:v>
                </c:pt>
                <c:pt idx="16">
                  <c:v>7.6472246456958715</c:v>
                </c:pt>
                <c:pt idx="17">
                  <c:v>10.50077341052525</c:v>
                </c:pt>
                <c:pt idx="18">
                  <c:v>20.195430718702383</c:v>
                </c:pt>
                <c:pt idx="19">
                  <c:v>28.944915004414117</c:v>
                </c:pt>
                <c:pt idx="20">
                  <c:v>30.504904246879718</c:v>
                </c:pt>
                <c:pt idx="21">
                  <c:v>20.119075582652815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7F-46EB-BDEA-528428E98CA4}"/>
            </c:ext>
          </c:extLst>
        </c:ser>
        <c:ser>
          <c:idx val="9"/>
          <c:order val="4"/>
          <c:tx>
            <c:strRef>
              <c:f>'Decades (NEA)'!$F$4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3.615262701846194</c:v>
                </c:pt>
                <c:pt idx="14">
                  <c:v>4.547014346553663</c:v>
                </c:pt>
                <c:pt idx="15">
                  <c:v>7.5996712411174521</c:v>
                </c:pt>
                <c:pt idx="16">
                  <c:v>14.000029204255142</c:v>
                </c:pt>
                <c:pt idx="17">
                  <c:v>24.676009694352096</c:v>
                </c:pt>
                <c:pt idx="18">
                  <c:v>34.692621979839316</c:v>
                </c:pt>
                <c:pt idx="19">
                  <c:v>37.728761843487568</c:v>
                </c:pt>
                <c:pt idx="20">
                  <c:v>28.822695883325704</c:v>
                </c:pt>
                <c:pt idx="21">
                  <c:v>23.654636655204442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07F-46EB-BDEA-528428E98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80432"/>
        <c:axId val="1"/>
      </c:scatterChart>
      <c:valAx>
        <c:axId val="883680432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804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333473315835521"/>
          <c:y val="0.34180187060912998"/>
          <c:w val="0.96571608548931387"/>
          <c:h val="0.706698429439968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6224844168238"/>
          <c:y val="8.3140971353758475E-2"/>
          <c:w val="0.74857282100599143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(EAM)'!$B$2:$DV$2</c:f>
              <c:numCache>
                <c:formatCode>General</c:formatCode>
                <c:ptCount val="125"/>
                <c:pt idx="101" formatCode="0.00">
                  <c:v>0.42215913288514106</c:v>
                </c:pt>
                <c:pt idx="102" formatCode="0.00">
                  <c:v>0.13775603681392326</c:v>
                </c:pt>
                <c:pt idx="103" formatCode="0.00">
                  <c:v>0.19685982333799454</c:v>
                </c:pt>
                <c:pt idx="104" formatCode="0.00">
                  <c:v>0.19645773604724417</c:v>
                </c:pt>
                <c:pt idx="105" formatCode="0.00">
                  <c:v>0</c:v>
                </c:pt>
                <c:pt idx="106" formatCode="0.00">
                  <c:v>0.15272001991469059</c:v>
                </c:pt>
                <c:pt idx="107" formatCode="0.00">
                  <c:v>7.7652351973262743E-2</c:v>
                </c:pt>
                <c:pt idx="108" formatCode="0.00">
                  <c:v>0.15070670139953779</c:v>
                </c:pt>
                <c:pt idx="109" formatCode="0.00">
                  <c:v>0.22945393023988642</c:v>
                </c:pt>
                <c:pt idx="110" formatCode="0.00">
                  <c:v>0.14526744099054961</c:v>
                </c:pt>
                <c:pt idx="111" formatCode="0.00">
                  <c:v>0.28661979955244321</c:v>
                </c:pt>
                <c:pt idx="112" formatCode="0.00">
                  <c:v>0.13971378234548704</c:v>
                </c:pt>
                <c:pt idx="113" formatCode="0.00">
                  <c:v>6.9306697383394955E-2</c:v>
                </c:pt>
                <c:pt idx="114" formatCode="0.00">
                  <c:v>0</c:v>
                </c:pt>
                <c:pt idx="115" formatCode="0.00">
                  <c:v>6.6223630578099171E-2</c:v>
                </c:pt>
                <c:pt idx="116" formatCode="0.00">
                  <c:v>0.13228659361360012</c:v>
                </c:pt>
                <c:pt idx="117" formatCode="0.00">
                  <c:v>0</c:v>
                </c:pt>
                <c:pt idx="118" formatCode="0.00">
                  <c:v>6.5842234106013892E-2</c:v>
                </c:pt>
                <c:pt idx="119" formatCode="0.00">
                  <c:v>6.5672127960827886E-2</c:v>
                </c:pt>
                <c:pt idx="120" formatCode="0.00">
                  <c:v>0.26398510596032176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AE-4300-9462-A482A45AA551}"/>
            </c:ext>
          </c:extLst>
        </c:ser>
        <c:ser>
          <c:idx val="2"/>
          <c:order val="1"/>
          <c:tx>
            <c:strRef>
              <c:f>'Mortality by birth year (EAM)'!$A$3:$A$3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(EAM)'!$B$3:$DV$3</c:f>
              <c:numCache>
                <c:formatCode>0.00</c:formatCode>
                <c:ptCount val="125"/>
                <c:pt idx="99">
                  <c:v>0.14044128531730951</c:v>
                </c:pt>
                <c:pt idx="100">
                  <c:v>0.17915311533256642</c:v>
                </c:pt>
                <c:pt idx="101">
                  <c:v>0.18313271289185015</c:v>
                </c:pt>
                <c:pt idx="102">
                  <c:v>0.18446364176317268</c:v>
                </c:pt>
                <c:pt idx="103">
                  <c:v>0.23279758072595014</c:v>
                </c:pt>
                <c:pt idx="104">
                  <c:v>0.30165929370762551</c:v>
                </c:pt>
                <c:pt idx="105">
                  <c:v>0.22434805492380691</c:v>
                </c:pt>
                <c:pt idx="106">
                  <c:v>0.1255840719020854</c:v>
                </c:pt>
                <c:pt idx="107">
                  <c:v>0.27995066086313547</c:v>
                </c:pt>
                <c:pt idx="108">
                  <c:v>0.20915135710815697</c:v>
                </c:pt>
                <c:pt idx="109">
                  <c:v>0.30161734808368518</c:v>
                </c:pt>
                <c:pt idx="110">
                  <c:v>0.16713664611929518</c:v>
                </c:pt>
                <c:pt idx="111">
                  <c:v>0.10964194741846842</c:v>
                </c:pt>
                <c:pt idx="112">
                  <c:v>0.12488982574254563</c:v>
                </c:pt>
                <c:pt idx="113">
                  <c:v>0.15741673481159182</c:v>
                </c:pt>
                <c:pt idx="114">
                  <c:v>0.1198089815151261</c:v>
                </c:pt>
                <c:pt idx="115">
                  <c:v>6.770387494849936E-2</c:v>
                </c:pt>
                <c:pt idx="116">
                  <c:v>0.13571667194419937</c:v>
                </c:pt>
                <c:pt idx="117">
                  <c:v>0.16918617885134754</c:v>
                </c:pt>
                <c:pt idx="118">
                  <c:v>5.0241399963328999E-2</c:v>
                </c:pt>
                <c:pt idx="119">
                  <c:v>8.3420306587939336E-2</c:v>
                </c:pt>
                <c:pt idx="120">
                  <c:v>0.18196987103263404</c:v>
                </c:pt>
                <c:pt idx="121">
                  <c:v>4.9326713257272219E-2</c:v>
                </c:pt>
                <c:pt idx="122">
                  <c:v>6.4670693441983215E-2</c:v>
                </c:pt>
                <c:pt idx="123">
                  <c:v>7.9895125919589832E-2</c:v>
                </c:pt>
                <c:pt idx="124">
                  <c:v>0.10953672775684803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AE-4300-9462-A482A45AA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23440"/>
        <c:axId val="1"/>
      </c:scatterChart>
      <c:valAx>
        <c:axId val="883623440"/>
        <c:scaling>
          <c:orientation val="minMax"/>
          <c:max val="199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09531808523934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234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428611423572051"/>
          <c:y val="0.4087764664520861"/>
          <c:w val="0.36381032370953625"/>
          <c:h val="0.542725900601916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84711693157133"/>
          <c:y val="0.11034519916890884"/>
          <c:w val="0.82051795696838048"/>
          <c:h val="0.65517462006539628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(EA)'!$L$4:$N$4</c:f>
              <c:strCache>
                <c:ptCount val="3"/>
                <c:pt idx="0">
                  <c:v>1960s</c:v>
                </c:pt>
                <c:pt idx="1">
                  <c:v>1970s</c:v>
                </c:pt>
                <c:pt idx="2">
                  <c:v>1980s</c:v>
                </c:pt>
              </c:strCache>
            </c:strRef>
          </c:cat>
          <c:val>
            <c:numRef>
              <c:f>'Decades (EA)'!$L$5:$N$5</c:f>
              <c:numCache>
                <c:formatCode>0</c:formatCode>
                <c:ptCount val="3"/>
                <c:pt idx="0">
                  <c:v>0.25024072085293991</c:v>
                </c:pt>
                <c:pt idx="1">
                  <c:v>0.14493439842206818</c:v>
                </c:pt>
                <c:pt idx="2">
                  <c:v>5.9052164266423027E-2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07D-48DB-AE00-FE654D9A2CF9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(EA)'!$L$4:$N$4</c:f>
              <c:strCache>
                <c:ptCount val="3"/>
                <c:pt idx="0">
                  <c:v>1960s</c:v>
                </c:pt>
                <c:pt idx="1">
                  <c:v>1970s</c:v>
                </c:pt>
                <c:pt idx="2">
                  <c:v>1980s</c:v>
                </c:pt>
              </c:strCache>
            </c:strRef>
          </c:cat>
          <c:val>
            <c:numRef>
              <c:f>'Decades (EA)'!$L$6:$N$6</c:f>
              <c:numCache>
                <c:formatCode>0</c:formatCode>
                <c:ptCount val="3"/>
                <c:pt idx="0">
                  <c:v>0.18341418502208853</c:v>
                </c:pt>
                <c:pt idx="1">
                  <c:v>0.20022974804661425</c:v>
                </c:pt>
                <c:pt idx="2">
                  <c:v>9.9838899584157148E-2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07D-48DB-AE00-FE654D9A2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33840"/>
        <c:axId val="1"/>
      </c:lineChart>
      <c:catAx>
        <c:axId val="88363384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3384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28607568094436"/>
          <c:y val="8.3140971353758475E-2"/>
          <c:w val="0.7390489937667295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(EAF)'!$B$2:$DV$2</c:f>
              <c:numCache>
                <c:formatCode>General</c:formatCode>
                <c:ptCount val="125"/>
                <c:pt idx="101" formatCode="0.00">
                  <c:v>0.146753123823682</c:v>
                </c:pt>
                <c:pt idx="102" formatCode="0.00">
                  <c:v>0.21566442615290607</c:v>
                </c:pt>
                <c:pt idx="103" formatCode="0.00">
                  <c:v>0</c:v>
                </c:pt>
                <c:pt idx="104" formatCode="0.00">
                  <c:v>0.13735207181865131</c:v>
                </c:pt>
                <c:pt idx="105" formatCode="0.00">
                  <c:v>0</c:v>
                </c:pt>
                <c:pt idx="106" formatCode="0.00">
                  <c:v>0.15959462964071258</c:v>
                </c:pt>
                <c:pt idx="107" formatCode="0.00">
                  <c:v>0</c:v>
                </c:pt>
                <c:pt idx="108" formatCode="0.00">
                  <c:v>0.15813451870968559</c:v>
                </c:pt>
                <c:pt idx="109" formatCode="0.00">
                  <c:v>0.24069609310124881</c:v>
                </c:pt>
                <c:pt idx="110" formatCode="0.00">
                  <c:v>0.15290169185722041</c:v>
                </c:pt>
                <c:pt idx="111" formatCode="0.00">
                  <c:v>0.22586772734151425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0.14025904442915624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0.14243015759184788</c:v>
                </c:pt>
                <c:pt idx="118" formatCode="0.00">
                  <c:v>6.9187202581512897E-2</c:v>
                </c:pt>
                <c:pt idx="119" formatCode="0.00">
                  <c:v>6.9026450935998671E-2</c:v>
                </c:pt>
                <c:pt idx="120" formatCode="0.00">
                  <c:v>6.9350387980745568E-2</c:v>
                </c:pt>
                <c:pt idx="121" formatCode="0.00">
                  <c:v>0.20633404243465919</c:v>
                </c:pt>
                <c:pt idx="122" formatCode="0.00">
                  <c:v>6.7523494800015668E-2</c:v>
                </c:pt>
                <c:pt idx="123" formatCode="0.00">
                  <c:v>0</c:v>
                </c:pt>
                <c:pt idx="124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20-4DFD-A772-D1DAB1EDECE0}"/>
            </c:ext>
          </c:extLst>
        </c:ser>
        <c:ser>
          <c:idx val="2"/>
          <c:order val="1"/>
          <c:tx>
            <c:strRef>
              <c:f>'Mortality by birth year (EAF)'!$A$3:$A$3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(EAF)'!$B$3:$DV$3</c:f>
              <c:numCache>
                <c:formatCode>0.00</c:formatCode>
                <c:ptCount val="125"/>
                <c:pt idx="99">
                  <c:v>4.892713316436817E-2</c:v>
                </c:pt>
                <c:pt idx="100">
                  <c:v>5.1131351180734488E-2</c:v>
                </c:pt>
                <c:pt idx="101">
                  <c:v>6.9866155863732168E-2</c:v>
                </c:pt>
                <c:pt idx="102">
                  <c:v>8.7880933695013971E-2</c:v>
                </c:pt>
                <c:pt idx="103">
                  <c:v>0.10470522858280752</c:v>
                </c:pt>
                <c:pt idx="104">
                  <c:v>0.14063807942254702</c:v>
                </c:pt>
                <c:pt idx="105">
                  <c:v>0.10864845133390351</c:v>
                </c:pt>
                <c:pt idx="106">
                  <c:v>5.6578300539481638E-2</c:v>
                </c:pt>
                <c:pt idx="107">
                  <c:v>0.13739597067396975</c:v>
                </c:pt>
                <c:pt idx="108">
                  <c:v>0.1200979604800185</c:v>
                </c:pt>
                <c:pt idx="109">
                  <c:v>3.9766798743472553E-2</c:v>
                </c:pt>
                <c:pt idx="110">
                  <c:v>0.13712770925647888</c:v>
                </c:pt>
                <c:pt idx="111">
                  <c:v>7.7085316688648431E-2</c:v>
                </c:pt>
                <c:pt idx="112">
                  <c:v>0.13171392475687951</c:v>
                </c:pt>
                <c:pt idx="113">
                  <c:v>9.2226187275472285E-2</c:v>
                </c:pt>
                <c:pt idx="114">
                  <c:v>0.12640866186396735</c:v>
                </c:pt>
                <c:pt idx="115">
                  <c:v>0.10718785779547305</c:v>
                </c:pt>
                <c:pt idx="116">
                  <c:v>0.12522289370525483</c:v>
                </c:pt>
                <c:pt idx="117">
                  <c:v>7.1330110917459444E-2</c:v>
                </c:pt>
                <c:pt idx="118">
                  <c:v>8.8248015217038178E-2</c:v>
                </c:pt>
                <c:pt idx="119">
                  <c:v>8.7916904898765247E-2</c:v>
                </c:pt>
                <c:pt idx="120">
                  <c:v>6.9728885609910779E-2</c:v>
                </c:pt>
                <c:pt idx="121">
                  <c:v>5.1962664614464152E-2</c:v>
                </c:pt>
                <c:pt idx="122">
                  <c:v>3.4041104862955883E-2</c:v>
                </c:pt>
                <c:pt idx="123">
                  <c:v>5.0256208059741091E-2</c:v>
                </c:pt>
                <c:pt idx="124">
                  <c:v>8.2201479436852506E-2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20-4DFD-A772-D1DAB1EDE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35088"/>
        <c:axId val="1"/>
      </c:scatterChart>
      <c:valAx>
        <c:axId val="883635088"/>
        <c:scaling>
          <c:orientation val="minMax"/>
          <c:max val="199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350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380992375953005"/>
          <c:y val="0.44110902996247869"/>
          <c:w val="0.3733341332333458"/>
          <c:h val="0.575058464112309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57177933738717"/>
          <c:y val="6.0046257088825564E-2"/>
          <c:w val="0.75047758645384388"/>
          <c:h val="0.66974671368305438"/>
        </c:manualLayout>
      </c:layout>
      <c:scatterChart>
        <c:scatterStyle val="lineMarker"/>
        <c:varyColors val="0"/>
        <c:ser>
          <c:idx val="6"/>
          <c:order val="0"/>
          <c:tx>
            <c:strRef>
              <c:f>'Decades (EA)'!$B$4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(EA)'!$B$32:$B$53</c:f>
              <c:numCache>
                <c:formatCode>0</c:formatCode>
                <c:ptCount val="22"/>
                <c:pt idx="21">
                  <c:v>6.3089492445033279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37-40CF-9E20-678D8D67E9EB}"/>
            </c:ext>
          </c:extLst>
        </c:ser>
        <c:ser>
          <c:idx val="7"/>
          <c:order val="1"/>
          <c:tx>
            <c:strRef>
              <c:f>'Decades (EA)'!$C$4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</c:formatCode>
                <c:ptCount val="22"/>
                <c:pt idx="19">
                  <c:v>11.088478442995935</c:v>
                </c:pt>
                <c:pt idx="20">
                  <c:v>14.015965506973339</c:v>
                </c:pt>
                <c:pt idx="21">
                  <c:v>14.172355686445135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37-40CF-9E20-678D8D67E9EB}"/>
            </c:ext>
          </c:extLst>
        </c:ser>
        <c:ser>
          <c:idx val="8"/>
          <c:order val="2"/>
          <c:tx>
            <c:strRef>
              <c:f>'Decades (EA)'!$D$4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14.088301890134154</c:v>
                </c:pt>
                <c:pt idx="18">
                  <c:v>16.733753346292481</c:v>
                </c:pt>
                <c:pt idx="19">
                  <c:v>20.634495659849183</c:v>
                </c:pt>
                <c:pt idx="20">
                  <c:v>22.75747707665375</c:v>
                </c:pt>
                <c:pt idx="21">
                  <c:v>37.598898531315406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37-40CF-9E20-678D8D67E9EB}"/>
            </c:ext>
          </c:extLst>
        </c:ser>
        <c:ser>
          <c:idx val="9"/>
          <c:order val="3"/>
          <c:tx>
            <c:strRef>
              <c:f>'Decades (EA)'!$E$4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9.5726507325942674</c:v>
                </c:pt>
                <c:pt idx="16">
                  <c:v>14.638262242839479</c:v>
                </c:pt>
                <c:pt idx="17">
                  <c:v>22.35736319077154</c:v>
                </c:pt>
                <c:pt idx="18">
                  <c:v>32.393710563663824</c:v>
                </c:pt>
                <c:pt idx="19">
                  <c:v>40.730521691050164</c:v>
                </c:pt>
                <c:pt idx="20">
                  <c:v>48.560930974052965</c:v>
                </c:pt>
                <c:pt idx="21">
                  <c:v>45.708284997916913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837-40CF-9E20-678D8D67E9EB}"/>
            </c:ext>
          </c:extLst>
        </c:ser>
        <c:ser>
          <c:idx val="10"/>
          <c:order val="4"/>
          <c:tx>
            <c:strRef>
              <c:f>'Decades (EA)'!$F$4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4.2399597649136549</c:v>
                </c:pt>
                <c:pt idx="14">
                  <c:v>7.5274773407399875</c:v>
                </c:pt>
                <c:pt idx="15">
                  <c:v>13.873800225598</c:v>
                </c:pt>
                <c:pt idx="16">
                  <c:v>24.104926503246414</c:v>
                </c:pt>
                <c:pt idx="17">
                  <c:v>42.239620767062704</c:v>
                </c:pt>
                <c:pt idx="18">
                  <c:v>62.289599564815596</c:v>
                </c:pt>
                <c:pt idx="19">
                  <c:v>70.165324917189736</c:v>
                </c:pt>
                <c:pt idx="20">
                  <c:v>65.911148723623185</c:v>
                </c:pt>
                <c:pt idx="21">
                  <c:v>52.709024646687297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837-40CF-9E20-678D8D67E9EB}"/>
            </c:ext>
          </c:extLst>
        </c:ser>
        <c:ser>
          <c:idx val="11"/>
          <c:order val="5"/>
          <c:tx>
            <c:strRef>
              <c:f>'Decades (EA)'!$G$4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1.8394001482187667</c:v>
                </c:pt>
                <c:pt idx="12">
                  <c:v>3.4708144625044866</c:v>
                </c:pt>
                <c:pt idx="13">
                  <c:v>6.5827900269195041</c:v>
                </c:pt>
                <c:pt idx="14">
                  <c:v>12.804738507861678</c:v>
                </c:pt>
                <c:pt idx="15">
                  <c:v>23.934767244867707</c:v>
                </c:pt>
                <c:pt idx="16">
                  <c:v>41.684957885293521</c:v>
                </c:pt>
                <c:pt idx="17">
                  <c:v>61.412014028250091</c:v>
                </c:pt>
                <c:pt idx="18">
                  <c:v>75.487512739064627</c:v>
                </c:pt>
                <c:pt idx="19">
                  <c:v>75.879160361539377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837-40CF-9E20-678D8D67E9EB}"/>
            </c:ext>
          </c:extLst>
        </c:ser>
        <c:ser>
          <c:idx val="12"/>
          <c:order val="6"/>
          <c:tx>
            <c:strRef>
              <c:f>'Decades (EA)'!$H$4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0.78979068801881092</c:v>
                </c:pt>
                <c:pt idx="10">
                  <c:v>1.2959064505972617</c:v>
                </c:pt>
                <c:pt idx="11">
                  <c:v>2.6896979578841722</c:v>
                </c:pt>
                <c:pt idx="12">
                  <c:v>5.3512664208803837</c:v>
                </c:pt>
                <c:pt idx="13">
                  <c:v>10.618432221902843</c:v>
                </c:pt>
                <c:pt idx="14">
                  <c:v>20.290735297479824</c:v>
                </c:pt>
                <c:pt idx="15">
                  <c:v>32.408742029536747</c:v>
                </c:pt>
                <c:pt idx="16">
                  <c:v>42.205754076129566</c:v>
                </c:pt>
                <c:pt idx="17">
                  <c:v>54.807293159599155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837-40CF-9E20-678D8D67E9EB}"/>
            </c:ext>
          </c:extLst>
        </c:ser>
        <c:ser>
          <c:idx val="13"/>
          <c:order val="7"/>
          <c:tx>
            <c:strRef>
              <c:f>'Decades (EA)'!$I$4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0.18530278924390259</c:v>
                </c:pt>
                <c:pt idx="8">
                  <c:v>0.40788215868658889</c:v>
                </c:pt>
                <c:pt idx="9">
                  <c:v>0.86786762372530912</c:v>
                </c:pt>
                <c:pt idx="10">
                  <c:v>2.0082959181401385</c:v>
                </c:pt>
                <c:pt idx="11">
                  <c:v>4.1859391156533379</c:v>
                </c:pt>
                <c:pt idx="12">
                  <c:v>8.1199028358146261</c:v>
                </c:pt>
                <c:pt idx="13">
                  <c:v>13.548695765599392</c:v>
                </c:pt>
                <c:pt idx="14">
                  <c:v>17.188938754848355</c:v>
                </c:pt>
                <c:pt idx="15">
                  <c:v>24.533939814167002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837-40CF-9E20-678D8D67E9EB}"/>
            </c:ext>
          </c:extLst>
        </c:ser>
        <c:ser>
          <c:idx val="14"/>
          <c:order val="8"/>
          <c:tx>
            <c:strRef>
              <c:f>'Decades (EA)'!$J$4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0.10853968904667996</c:v>
                </c:pt>
                <c:pt idx="6">
                  <c:v>0.19415053143574509</c:v>
                </c:pt>
                <c:pt idx="7">
                  <c:v>0.35003464028431047</c:v>
                </c:pt>
                <c:pt idx="8">
                  <c:v>0.68815254281331628</c:v>
                </c:pt>
                <c:pt idx="9">
                  <c:v>1.4962502277286016</c:v>
                </c:pt>
                <c:pt idx="10">
                  <c:v>2.9813857480957147</c:v>
                </c:pt>
                <c:pt idx="11">
                  <c:v>4.6626362270775497</c:v>
                </c:pt>
                <c:pt idx="12">
                  <c:v>6.3367589287613351</c:v>
                </c:pt>
                <c:pt idx="13">
                  <c:v>9.0889597681017396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837-40CF-9E20-678D8D67E9EB}"/>
            </c:ext>
          </c:extLst>
        </c:ser>
        <c:ser>
          <c:idx val="15"/>
          <c:order val="9"/>
          <c:tx>
            <c:strRef>
              <c:f>'Decades (EA)'!$K$4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5.7453446535161302E-2</c:v>
                </c:pt>
                <c:pt idx="4">
                  <c:v>0.1297306915855895</c:v>
                </c:pt>
                <c:pt idx="5">
                  <c:v>0.19126724902028927</c:v>
                </c:pt>
                <c:pt idx="6">
                  <c:v>0.28978979259447768</c:v>
                </c:pt>
                <c:pt idx="7">
                  <c:v>0.54409245501737713</c:v>
                </c:pt>
                <c:pt idx="8">
                  <c:v>1.0121263837015411</c:v>
                </c:pt>
                <c:pt idx="9">
                  <c:v>1.515592170262261</c:v>
                </c:pt>
                <c:pt idx="10">
                  <c:v>1.9304001123310286</c:v>
                </c:pt>
                <c:pt idx="11">
                  <c:v>2.7323673341143917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837-40CF-9E20-678D8D67E9EB}"/>
            </c:ext>
          </c:extLst>
        </c:ser>
        <c:ser>
          <c:idx val="16"/>
          <c:order val="10"/>
          <c:tx>
            <c:strRef>
              <c:f>'Decades (EA)'!$L$4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0.11875725298583308</c:v>
                </c:pt>
                <c:pt idx="1">
                  <c:v>7.205537936993664E-2</c:v>
                </c:pt>
                <c:pt idx="2">
                  <c:v>7.5734079705591664E-2</c:v>
                </c:pt>
                <c:pt idx="3">
                  <c:v>0.11366531178768141</c:v>
                </c:pt>
                <c:pt idx="4">
                  <c:v>0.17582423894056931</c:v>
                </c:pt>
                <c:pt idx="5">
                  <c:v>0.2605949674731361</c:v>
                </c:pt>
                <c:pt idx="6">
                  <c:v>0.48766946395888022</c:v>
                </c:pt>
                <c:pt idx="7">
                  <c:v>0.6886567307918301</c:v>
                </c:pt>
                <c:pt idx="8">
                  <c:v>0.73890286689308537</c:v>
                </c:pt>
                <c:pt idx="9">
                  <c:v>0.8839107287826643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837-40CF-9E20-678D8D67E9EB}"/>
            </c:ext>
          </c:extLst>
        </c:ser>
        <c:ser>
          <c:idx val="17"/>
          <c:order val="11"/>
          <c:tx>
            <c:strRef>
              <c:f>'Decades (EA)'!$M$4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0.1064606334336432</c:v>
                </c:pt>
                <c:pt idx="1">
                  <c:v>0.10443882358433058</c:v>
                </c:pt>
                <c:pt idx="2">
                  <c:v>8.9700363425955928E-2</c:v>
                </c:pt>
                <c:pt idx="3">
                  <c:v>8.1068156506391903E-2</c:v>
                </c:pt>
                <c:pt idx="4">
                  <c:v>0.17992974771521708</c:v>
                </c:pt>
                <c:pt idx="5">
                  <c:v>0.37907424442849291</c:v>
                </c:pt>
                <c:pt idx="6">
                  <c:v>0.32344206338413706</c:v>
                </c:pt>
                <c:pt idx="7">
                  <c:v>0.36057566240799682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837-40CF-9E20-678D8D67E9EB}"/>
            </c:ext>
          </c:extLst>
        </c:ser>
        <c:ser>
          <c:idx val="18"/>
          <c:order val="12"/>
          <c:tx>
            <c:strRef>
              <c:f>'Decades (EA)'!$N$4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7.5868143182529907E-2</c:v>
                </c:pt>
                <c:pt idx="1">
                  <c:v>8.0646087911863437E-2</c:v>
                </c:pt>
                <c:pt idx="2">
                  <c:v>4.057682707720886E-2</c:v>
                </c:pt>
                <c:pt idx="3">
                  <c:v>8.5682302607604538E-2</c:v>
                </c:pt>
                <c:pt idx="4">
                  <c:v>0.10326777178138843</c:v>
                </c:pt>
                <c:pt idx="5">
                  <c:v>0.22594520362095855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837-40CF-9E20-678D8D67E9EB}"/>
            </c:ext>
          </c:extLst>
        </c:ser>
        <c:ser>
          <c:idx val="0"/>
          <c:order val="13"/>
          <c:tx>
            <c:strRef>
              <c:f>'Decades (EA)'!$O$31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(EA)'!$O$32:$O$53</c:f>
              <c:numCache>
                <c:formatCode>0</c:formatCode>
                <c:ptCount val="22"/>
                <c:pt idx="0">
                  <c:v>4.0806249975882912E-2</c:v>
                </c:pt>
                <c:pt idx="1">
                  <c:v>4.3795643121831818E-2</c:v>
                </c:pt>
                <c:pt idx="2">
                  <c:v>2.7693266372871408E-2</c:v>
                </c:pt>
                <c:pt idx="3">
                  <c:v>3.7926528912065403E-2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837-40CF-9E20-678D8D67E9EB}"/>
            </c:ext>
          </c:extLst>
        </c:ser>
        <c:ser>
          <c:idx val="1"/>
          <c:order val="14"/>
          <c:tx>
            <c:strRef>
              <c:f>'Decades (EA)'!$P$31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(EA)'!$P$32:$P$53</c:f>
              <c:numCache>
                <c:formatCode>0</c:formatCode>
                <c:ptCount val="22"/>
                <c:pt idx="0">
                  <c:v>3.2627407070800481E-2</c:v>
                </c:pt>
                <c:pt idx="1">
                  <c:v>1.6414684410711356E-2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837-40CF-9E20-678D8D67E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69616"/>
        <c:axId val="1"/>
      </c:scatterChart>
      <c:valAx>
        <c:axId val="883669616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696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619087614048242"/>
          <c:y val="0.10392609699769054"/>
          <c:w val="0.61645754280714904"/>
          <c:h val="0.59765391912616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58958190418275"/>
          <c:y val="0.1095890410958904"/>
          <c:w val="0.76687346288302483"/>
          <c:h val="0.65753424657534243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(EA)'!$L$4:$N$4</c:f>
              <c:strCache>
                <c:ptCount val="3"/>
                <c:pt idx="0">
                  <c:v>1960s</c:v>
                </c:pt>
                <c:pt idx="1">
                  <c:v>1970s</c:v>
                </c:pt>
                <c:pt idx="2">
                  <c:v>1980s</c:v>
                </c:pt>
              </c:strCache>
            </c:strRef>
          </c:cat>
          <c:val>
            <c:numRef>
              <c:f>'Decades (EA)'!$L$32:$N$32</c:f>
              <c:numCache>
                <c:formatCode>0</c:formatCode>
                <c:ptCount val="3"/>
                <c:pt idx="0">
                  <c:v>0.11875725298583308</c:v>
                </c:pt>
                <c:pt idx="1">
                  <c:v>0.1064606334336432</c:v>
                </c:pt>
                <c:pt idx="2">
                  <c:v>7.5868143182529907E-2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0F7-4FA3-9BB4-AF9D74766519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(EA)'!$L$4:$N$4</c:f>
              <c:strCache>
                <c:ptCount val="3"/>
                <c:pt idx="0">
                  <c:v>1960s</c:v>
                </c:pt>
                <c:pt idx="1">
                  <c:v>1970s</c:v>
                </c:pt>
                <c:pt idx="2">
                  <c:v>1980s</c:v>
                </c:pt>
              </c:strCache>
            </c:strRef>
          </c:cat>
          <c:val>
            <c:numRef>
              <c:f>'Decades (EA)'!$L$33:$N$33</c:f>
              <c:numCache>
                <c:formatCode>0</c:formatCode>
                <c:ptCount val="3"/>
                <c:pt idx="0">
                  <c:v>7.205537936993664E-2</c:v>
                </c:pt>
                <c:pt idx="1">
                  <c:v>0.10443882358433058</c:v>
                </c:pt>
                <c:pt idx="2">
                  <c:v>8.0646087911863437E-2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0F7-4FA3-9BB4-AF9D74766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23024"/>
        <c:axId val="1"/>
      </c:lineChart>
      <c:catAx>
        <c:axId val="88362302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  <c:max val="1.6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23024"/>
        <c:crosses val="autoZero"/>
        <c:crossBetween val="between"/>
        <c:majorUnit val="0.8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(NEAM)'!$B$2:$EE$2</c:f>
              <c:numCache>
                <c:formatCode>General</c:formatCode>
                <c:ptCount val="134"/>
                <c:pt idx="101" formatCode="0.00">
                  <c:v>0.39571206407369747</c:v>
                </c:pt>
                <c:pt idx="102" formatCode="0.00">
                  <c:v>0</c:v>
                </c:pt>
                <c:pt idx="103" formatCode="0.00">
                  <c:v>0.69345723102527657</c:v>
                </c:pt>
                <c:pt idx="104" formatCode="0.00">
                  <c:v>0</c:v>
                </c:pt>
                <c:pt idx="105" formatCode="0.00">
                  <c:v>0.73069503711930783</c:v>
                </c:pt>
                <c:pt idx="106" formatCode="0.00">
                  <c:v>0</c:v>
                </c:pt>
                <c:pt idx="107" formatCode="0.00">
                  <c:v>0.39855881133820109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0.36185472256598422</c:v>
                </c:pt>
                <c:pt idx="111" formatCode="0.00">
                  <c:v>0.35671607184261683</c:v>
                </c:pt>
                <c:pt idx="112" formatCode="0.00">
                  <c:v>0.67676856545367181</c:v>
                </c:pt>
                <c:pt idx="113" formatCode="0.00">
                  <c:v>0.28643692515689578</c:v>
                </c:pt>
                <c:pt idx="114" formatCode="0.00">
                  <c:v>0.31059855447432749</c:v>
                </c:pt>
                <c:pt idx="115" formatCode="0.00">
                  <c:v>0.30312950905144714</c:v>
                </c:pt>
                <c:pt idx="116" formatCode="0.00">
                  <c:v>0</c:v>
                </c:pt>
                <c:pt idx="117" formatCode="0.00">
                  <c:v>0.30353988210510979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0.27935692036930981</c:v>
                </c:pt>
                <c:pt idx="121" formatCode="0.00">
                  <c:v>0</c:v>
                </c:pt>
                <c:pt idx="122" formatCode="0.00">
                  <c:v>0.25227107031047002</c:v>
                </c:pt>
                <c:pt idx="123" formatCode="0.00">
                  <c:v>0</c:v>
                </c:pt>
                <c:pt idx="124" formatCode="0.00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0.2554604674926555</c:v>
                </c:pt>
                <c:pt idx="129">
                  <c:v>0</c:v>
                </c:pt>
                <c:pt idx="130">
                  <c:v>0</c:v>
                </c:pt>
                <c:pt idx="131">
                  <c:v>0.24911626006741083</c:v>
                </c:pt>
                <c:pt idx="132">
                  <c:v>0</c:v>
                </c:pt>
                <c:pt idx="13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9C-4F65-A7A9-1007F0C695E5}"/>
            </c:ext>
          </c:extLst>
        </c:ser>
        <c:ser>
          <c:idx val="2"/>
          <c:order val="1"/>
          <c:tx>
            <c:strRef>
              <c:f>'Mortality by birth year (NEAM)'!$A$3:$A$3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(NEAM)'!$B$3:$EE$3</c:f>
              <c:numCache>
                <c:formatCode>0.00</c:formatCode>
                <c:ptCount val="134"/>
                <c:pt idx="99">
                  <c:v>8.2062526721610254E-2</c:v>
                </c:pt>
                <c:pt idx="100">
                  <c:v>8.3748677922433137E-2</c:v>
                </c:pt>
                <c:pt idx="101">
                  <c:v>0.16584834329943668</c:v>
                </c:pt>
                <c:pt idx="102">
                  <c:v>8.5818177199603551E-2</c:v>
                </c:pt>
                <c:pt idx="103">
                  <c:v>0</c:v>
                </c:pt>
                <c:pt idx="104">
                  <c:v>8.5719779127559514E-2</c:v>
                </c:pt>
                <c:pt idx="105">
                  <c:v>8.6067467254771421E-2</c:v>
                </c:pt>
                <c:pt idx="106">
                  <c:v>0.42918087232730728</c:v>
                </c:pt>
                <c:pt idx="107">
                  <c:v>0.17382380384887619</c:v>
                </c:pt>
                <c:pt idx="108">
                  <c:v>0.26122913579765433</c:v>
                </c:pt>
                <c:pt idx="109">
                  <c:v>0.25656038478984305</c:v>
                </c:pt>
                <c:pt idx="110">
                  <c:v>0.16602065402138785</c:v>
                </c:pt>
                <c:pt idx="111">
                  <c:v>0.15443252225372647</c:v>
                </c:pt>
                <c:pt idx="112">
                  <c:v>0</c:v>
                </c:pt>
                <c:pt idx="113">
                  <c:v>7.6041747223392631E-2</c:v>
                </c:pt>
                <c:pt idx="114">
                  <c:v>0</c:v>
                </c:pt>
                <c:pt idx="115">
                  <c:v>7.4470205922779337E-2</c:v>
                </c:pt>
                <c:pt idx="116">
                  <c:v>7.3787064256948406E-2</c:v>
                </c:pt>
                <c:pt idx="117">
                  <c:v>0.14602815477716805</c:v>
                </c:pt>
                <c:pt idx="118">
                  <c:v>0.14243648721425992</c:v>
                </c:pt>
                <c:pt idx="119">
                  <c:v>6.9764931945355366E-2</c:v>
                </c:pt>
                <c:pt idx="120">
                  <c:v>0.33882806875253624</c:v>
                </c:pt>
                <c:pt idx="121">
                  <c:v>0</c:v>
                </c:pt>
                <c:pt idx="122">
                  <c:v>6.2743444564911863E-2</c:v>
                </c:pt>
                <c:pt idx="123">
                  <c:v>0</c:v>
                </c:pt>
                <c:pt idx="124">
                  <c:v>0.18026315483055547</c:v>
                </c:pt>
                <c:pt idx="125">
                  <c:v>0</c:v>
                </c:pt>
                <c:pt idx="126">
                  <c:v>5.9784012320289265E-2</c:v>
                </c:pt>
                <c:pt idx="127">
                  <c:v>6.0686645114816098E-2</c:v>
                </c:pt>
                <c:pt idx="128">
                  <c:v>6.200881269245985E-2</c:v>
                </c:pt>
                <c:pt idx="129">
                  <c:v>0</c:v>
                </c:pt>
                <c:pt idx="130">
                  <c:v>5.8618124606892204E-2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9C-4F65-A7A9-1007F0C69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36752"/>
        <c:axId val="1"/>
      </c:scatterChart>
      <c:valAx>
        <c:axId val="883636752"/>
        <c:scaling>
          <c:orientation val="minMax"/>
          <c:max val="199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367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00019997500312"/>
          <c:y val="0.44110902996247869"/>
          <c:w val="0.32952440944881889"/>
          <c:h val="0.575058464112309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(NEAF)'!$B$2:$EE$2</c:f>
              <c:numCache>
                <c:formatCode>General</c:formatCode>
                <c:ptCount val="134"/>
                <c:pt idx="101" formatCode="0.00">
                  <c:v>0</c:v>
                </c:pt>
                <c:pt idx="102" formatCode="0.00">
                  <c:v>0.40822288741807694</c:v>
                </c:pt>
                <c:pt idx="103" formatCode="0.00">
                  <c:v>0</c:v>
                </c:pt>
                <c:pt idx="104" formatCode="0.00">
                  <c:v>0.36891102709251727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0.3979533902873213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0.62188658772754213</c:v>
                </c:pt>
                <c:pt idx="118" formatCode="0.00">
                  <c:v>0.60165686243401928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0.22681178632515236</c:v>
                </c:pt>
                <c:pt idx="125">
                  <c:v>0</c:v>
                </c:pt>
                <c:pt idx="126">
                  <c:v>0</c:v>
                </c:pt>
                <c:pt idx="127">
                  <c:v>0.25502997520824083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0.25218391268384205</c:v>
                </c:pt>
                <c:pt idx="133">
                  <c:v>0.24276558555059233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F3-496B-BF2A-ACEE4134B300}"/>
            </c:ext>
          </c:extLst>
        </c:ser>
        <c:ser>
          <c:idx val="2"/>
          <c:order val="1"/>
          <c:tx>
            <c:strRef>
              <c:f>'Mortality by birth year (NEAF)'!$A$3:$A$3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(NEAF)'!$B$3:$EE$3</c:f>
              <c:numCache>
                <c:formatCode>0.00</c:formatCode>
                <c:ptCount val="134"/>
                <c:pt idx="99">
                  <c:v>0.16580798855475726</c:v>
                </c:pt>
                <c:pt idx="100">
                  <c:v>0</c:v>
                </c:pt>
                <c:pt idx="101">
                  <c:v>8.401550447099955E-2</c:v>
                </c:pt>
                <c:pt idx="102">
                  <c:v>8.6753332246019055E-2</c:v>
                </c:pt>
                <c:pt idx="103">
                  <c:v>0</c:v>
                </c:pt>
                <c:pt idx="104">
                  <c:v>0.17335324191028589</c:v>
                </c:pt>
                <c:pt idx="105">
                  <c:v>8.7557172044078979E-2</c:v>
                </c:pt>
                <c:pt idx="106">
                  <c:v>8.7494716869828362E-2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0.16992115604885746</c:v>
                </c:pt>
                <c:pt idx="111">
                  <c:v>0.23696150970839885</c:v>
                </c:pt>
                <c:pt idx="112">
                  <c:v>0</c:v>
                </c:pt>
                <c:pt idx="113">
                  <c:v>0</c:v>
                </c:pt>
                <c:pt idx="114">
                  <c:v>7.6521348421279126E-2</c:v>
                </c:pt>
                <c:pt idx="115">
                  <c:v>7.6197340709142775E-2</c:v>
                </c:pt>
                <c:pt idx="116">
                  <c:v>0</c:v>
                </c:pt>
                <c:pt idx="117">
                  <c:v>7.4668301815972074E-2</c:v>
                </c:pt>
                <c:pt idx="118">
                  <c:v>0</c:v>
                </c:pt>
                <c:pt idx="119">
                  <c:v>7.1577685880087033E-2</c:v>
                </c:pt>
                <c:pt idx="120">
                  <c:v>6.9541626150563002E-2</c:v>
                </c:pt>
                <c:pt idx="121">
                  <c:v>0.13492555289931268</c:v>
                </c:pt>
                <c:pt idx="122">
                  <c:v>0</c:v>
                </c:pt>
                <c:pt idx="123">
                  <c:v>0</c:v>
                </c:pt>
                <c:pt idx="124">
                  <c:v>6.1920804353658279E-2</c:v>
                </c:pt>
                <c:pt idx="125">
                  <c:v>0.18453554279857484</c:v>
                </c:pt>
                <c:pt idx="126">
                  <c:v>0.12341659135313596</c:v>
                </c:pt>
                <c:pt idx="127">
                  <c:v>0.12521741006739912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0.1198634755014039</c:v>
                </c:pt>
                <c:pt idx="132">
                  <c:v>0</c:v>
                </c:pt>
                <c:pt idx="13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F3-496B-BF2A-ACEE4134B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38000"/>
        <c:axId val="1"/>
      </c:scatterChart>
      <c:valAx>
        <c:axId val="883638000"/>
        <c:scaling>
          <c:orientation val="minMax"/>
          <c:max val="199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380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285754280714908"/>
          <c:y val="0.55658271353494204"/>
          <c:w val="0.35238175228096486"/>
          <c:h val="0.690532147684772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0.10191114497644113"/>
          <c:w val="0.73529411764705888"/>
          <c:h val="0.6815307820299501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(NEA)'!$L$4:$N$4</c:f>
              <c:strCache>
                <c:ptCount val="3"/>
                <c:pt idx="0">
                  <c:v>1960s</c:v>
                </c:pt>
                <c:pt idx="1">
                  <c:v>1970s</c:v>
                </c:pt>
                <c:pt idx="2">
                  <c:v>1980s</c:v>
                </c:pt>
              </c:strCache>
            </c:strRef>
          </c:cat>
          <c:val>
            <c:numRef>
              <c:f>'Decades (NEA)'!$L$32:$N$32</c:f>
              <c:numCache>
                <c:formatCode>0</c:formatCode>
                <c:ptCount val="3"/>
                <c:pt idx="0">
                  <c:v>0.12866214977153134</c:v>
                </c:pt>
                <c:pt idx="1">
                  <c:v>7.4179326882817184E-2</c:v>
                </c:pt>
                <c:pt idx="2">
                  <c:v>0.11523742292083794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1E-452A-82F3-1B4B64E52CF9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(NEA)'!$L$4:$N$4</c:f>
              <c:strCache>
                <c:ptCount val="3"/>
                <c:pt idx="0">
                  <c:v>1960s</c:v>
                </c:pt>
                <c:pt idx="1">
                  <c:v>1970s</c:v>
                </c:pt>
                <c:pt idx="2">
                  <c:v>1980s</c:v>
                </c:pt>
              </c:strCache>
            </c:strRef>
          </c:cat>
          <c:val>
            <c:numRef>
              <c:f>'Decades (NEA)'!$L$33:$N$33</c:f>
              <c:numCache>
                <c:formatCode>0</c:formatCode>
                <c:ptCount val="3"/>
                <c:pt idx="0">
                  <c:v>6.8006680887436666E-2</c:v>
                </c:pt>
                <c:pt idx="1">
                  <c:v>7.5995208555146326E-2</c:v>
                </c:pt>
                <c:pt idx="2">
                  <c:v>4.959444477448318E-2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31E-452A-82F3-1B4B64E52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22192"/>
        <c:axId val="1"/>
      </c:lineChart>
      <c:catAx>
        <c:axId val="88362219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  <c:max val="0.66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22192"/>
        <c:crosses val="autoZero"/>
        <c:crossBetween val="between"/>
        <c:majorUnit val="0.3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95008231972607"/>
          <c:y val="0.11034519916890884"/>
          <c:w val="0.73718410196377937"/>
          <c:h val="0.65517462006539628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(NEA)'!$L$4:$N$4</c:f>
              <c:strCache>
                <c:ptCount val="3"/>
                <c:pt idx="0">
                  <c:v>1960s</c:v>
                </c:pt>
                <c:pt idx="1">
                  <c:v>1970s</c:v>
                </c:pt>
                <c:pt idx="2">
                  <c:v>1980s</c:v>
                </c:pt>
              </c:strCache>
            </c:strRef>
          </c:cat>
          <c:val>
            <c:numRef>
              <c:f>'Decades (NEA)'!$L$5:$N$5</c:f>
              <c:numCache>
                <c:formatCode>0</c:formatCode>
                <c:ptCount val="3"/>
                <c:pt idx="0">
                  <c:v>0.37999812087529067</c:v>
                </c:pt>
                <c:pt idx="1">
                  <c:v>0.28800624229340882</c:v>
                </c:pt>
                <c:pt idx="2">
                  <c:v>0.14078746073397802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A38-44FA-A89E-1CBDE775530F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(NEA)'!$L$4:$N$4</c:f>
              <c:strCache>
                <c:ptCount val="3"/>
                <c:pt idx="0">
                  <c:v>1960s</c:v>
                </c:pt>
                <c:pt idx="1">
                  <c:v>1970s</c:v>
                </c:pt>
                <c:pt idx="2">
                  <c:v>1980s</c:v>
                </c:pt>
              </c:strCache>
            </c:strRef>
          </c:cat>
          <c:val>
            <c:numRef>
              <c:f>'Decades (NEA)'!$L$6:$N$6</c:f>
              <c:numCache>
                <c:formatCode>0</c:formatCode>
                <c:ptCount val="3"/>
                <c:pt idx="0">
                  <c:v>8.401901545001568E-2</c:v>
                </c:pt>
                <c:pt idx="1">
                  <c:v>0.16550476575149362</c:v>
                </c:pt>
                <c:pt idx="2">
                  <c:v>8.979906456957458E-2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A38-44FA-A89E-1CBDE7755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22608"/>
        <c:axId val="1"/>
      </c:lineChart>
      <c:catAx>
        <c:axId val="88362260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22608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(EAM)'!$B$4:$DV$4</c:f>
              <c:numCache>
                <c:formatCode>0.00</c:formatCode>
                <c:ptCount val="125"/>
                <c:pt idx="95">
                  <c:v>0.18738144885518698</c:v>
                </c:pt>
                <c:pt idx="96">
                  <c:v>0.19959162002164302</c:v>
                </c:pt>
                <c:pt idx="97">
                  <c:v>0.26042993585497448</c:v>
                </c:pt>
                <c:pt idx="98">
                  <c:v>0.21052703232007494</c:v>
                </c:pt>
                <c:pt idx="99">
                  <c:v>0.21770077599199714</c:v>
                </c:pt>
                <c:pt idx="100">
                  <c:v>0.22616857059767115</c:v>
                </c:pt>
                <c:pt idx="101">
                  <c:v>0.28467368508933716</c:v>
                </c:pt>
                <c:pt idx="102">
                  <c:v>0.4071982884641539</c:v>
                </c:pt>
                <c:pt idx="103">
                  <c:v>0.44600363818285427</c:v>
                </c:pt>
                <c:pt idx="104">
                  <c:v>0.41098682869411407</c:v>
                </c:pt>
                <c:pt idx="105">
                  <c:v>0.36421126805724052</c:v>
                </c:pt>
                <c:pt idx="106">
                  <c:v>0.37390354861610259</c:v>
                </c:pt>
                <c:pt idx="107">
                  <c:v>0.37029984460224596</c:v>
                </c:pt>
                <c:pt idx="108">
                  <c:v>0.30994595310063144</c:v>
                </c:pt>
                <c:pt idx="109">
                  <c:v>0.31222875127233207</c:v>
                </c:pt>
                <c:pt idx="110">
                  <c:v>0.14801038008636375</c:v>
                </c:pt>
                <c:pt idx="111">
                  <c:v>0.20416321460697967</c:v>
                </c:pt>
                <c:pt idx="112">
                  <c:v>0.14301395766171895</c:v>
                </c:pt>
                <c:pt idx="113">
                  <c:v>0.2090793720911571</c:v>
                </c:pt>
                <c:pt idx="114">
                  <c:v>0.16518820015534849</c:v>
                </c:pt>
                <c:pt idx="115">
                  <c:v>0.1217599277362946</c:v>
                </c:pt>
                <c:pt idx="116">
                  <c:v>0.14774969557518403</c:v>
                </c:pt>
                <c:pt idx="117">
                  <c:v>0.14760642758898318</c:v>
                </c:pt>
                <c:pt idx="118">
                  <c:v>0.13313269348873291</c:v>
                </c:pt>
                <c:pt idx="119">
                  <c:v>0.10779327890042233</c:v>
                </c:pt>
                <c:pt idx="120">
                  <c:v>0.17224725696243287</c:v>
                </c:pt>
                <c:pt idx="121">
                  <c:v>0.10466748970202736</c:v>
                </c:pt>
                <c:pt idx="122">
                  <c:v>0.12887672464443878</c:v>
                </c:pt>
                <c:pt idx="123">
                  <c:v>5.081060056478523E-2</c:v>
                </c:pt>
                <c:pt idx="124">
                  <c:v>0.12533214585302876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C8-4154-8C86-82D2BA8D7EF8}"/>
            </c:ext>
          </c:extLst>
        </c:ser>
        <c:ser>
          <c:idx val="2"/>
          <c:order val="1"/>
          <c:tx>
            <c:strRef>
              <c:f>'Mortality by birth year (EAM)'!$A$5:$A$5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(EAM)'!$B$5:$DV$5</c:f>
              <c:numCache>
                <c:formatCode>0.00</c:formatCode>
                <c:ptCount val="125"/>
                <c:pt idx="90">
                  <c:v>0.16712227727589041</c:v>
                </c:pt>
                <c:pt idx="91">
                  <c:v>0.14332986048756496</c:v>
                </c:pt>
                <c:pt idx="92">
                  <c:v>0.13094972818110173</c:v>
                </c:pt>
                <c:pt idx="93">
                  <c:v>0.24881700226725298</c:v>
                </c:pt>
                <c:pt idx="94">
                  <c:v>0.1518712880419813</c:v>
                </c:pt>
                <c:pt idx="95">
                  <c:v>0.21811768127250639</c:v>
                </c:pt>
                <c:pt idx="96">
                  <c:v>0.28562718825443001</c:v>
                </c:pt>
                <c:pt idx="97">
                  <c:v>0.41469671251198603</c:v>
                </c:pt>
                <c:pt idx="98">
                  <c:v>0.35894154298872649</c:v>
                </c:pt>
                <c:pt idx="99">
                  <c:v>0.46718205392253598</c:v>
                </c:pt>
                <c:pt idx="100">
                  <c:v>0.41000378421068467</c:v>
                </c:pt>
                <c:pt idx="101">
                  <c:v>0.37094244130907117</c:v>
                </c:pt>
                <c:pt idx="102">
                  <c:v>0.33680841896687386</c:v>
                </c:pt>
                <c:pt idx="103">
                  <c:v>0.25773107530327277</c:v>
                </c:pt>
                <c:pt idx="104">
                  <c:v>0.24663785867245691</c:v>
                </c:pt>
                <c:pt idx="105">
                  <c:v>0.23687625907956575</c:v>
                </c:pt>
                <c:pt idx="106">
                  <c:v>0.16194836187410044</c:v>
                </c:pt>
                <c:pt idx="107">
                  <c:v>0.16723370739193472</c:v>
                </c:pt>
                <c:pt idx="108">
                  <c:v>0.24701020662156778</c:v>
                </c:pt>
                <c:pt idx="109">
                  <c:v>0.19069337696084865</c:v>
                </c:pt>
                <c:pt idx="110">
                  <c:v>0.2200316232382673</c:v>
                </c:pt>
                <c:pt idx="111">
                  <c:v>0.34737556601953684</c:v>
                </c:pt>
                <c:pt idx="112">
                  <c:v>0.18385134628683919</c:v>
                </c:pt>
                <c:pt idx="113">
                  <c:v>0.16547659119876898</c:v>
                </c:pt>
                <c:pt idx="114">
                  <c:v>0.21046049150153959</c:v>
                </c:pt>
                <c:pt idx="115">
                  <c:v>0.15849445064700737</c:v>
                </c:pt>
                <c:pt idx="116">
                  <c:v>0.22228716494296044</c:v>
                </c:pt>
                <c:pt idx="117">
                  <c:v>0.19489803714288831</c:v>
                </c:pt>
                <c:pt idx="118">
                  <c:v>0.18076028810091174</c:v>
                </c:pt>
                <c:pt idx="119">
                  <c:v>0.14169578944520947</c:v>
                </c:pt>
                <c:pt idx="120">
                  <c:v>0.12475655318103636</c:v>
                </c:pt>
                <c:pt idx="121">
                  <c:v>8.6008187979495651E-2</c:v>
                </c:pt>
                <c:pt idx="122">
                  <c:v>9.6713377212998511E-2</c:v>
                </c:pt>
                <c:pt idx="123">
                  <c:v>0.13168823600255811</c:v>
                </c:pt>
                <c:pt idx="124">
                  <c:v>7.1314002088311693E-2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C8-4154-8C86-82D2BA8D7EF8}"/>
            </c:ext>
          </c:extLst>
        </c:ser>
        <c:ser>
          <c:idx val="0"/>
          <c:order val="2"/>
          <c:tx>
            <c:strRef>
              <c:f>'Mortality by birth year (EAM)'!$A$6:$A$6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(EAM)'!$B$6:$DV$6</c:f>
              <c:numCache>
                <c:formatCode>0.00</c:formatCode>
                <c:ptCount val="125"/>
                <c:pt idx="85">
                  <c:v>0.22744011688097066</c:v>
                </c:pt>
                <c:pt idx="86">
                  <c:v>0.26892537907476954</c:v>
                </c:pt>
                <c:pt idx="87">
                  <c:v>0.21269091224904688</c:v>
                </c:pt>
                <c:pt idx="88">
                  <c:v>0.19523452507128844</c:v>
                </c:pt>
                <c:pt idx="89">
                  <c:v>0.33647110207284925</c:v>
                </c:pt>
                <c:pt idx="90">
                  <c:v>0.23127116798844929</c:v>
                </c:pt>
                <c:pt idx="91">
                  <c:v>0.25040734470435994</c:v>
                </c:pt>
                <c:pt idx="92">
                  <c:v>0.4100804376015833</c:v>
                </c:pt>
                <c:pt idx="93">
                  <c:v>0.48200878639892025</c:v>
                </c:pt>
                <c:pt idx="94">
                  <c:v>0.40872645172294714</c:v>
                </c:pt>
                <c:pt idx="95">
                  <c:v>0.34675700119994179</c:v>
                </c:pt>
                <c:pt idx="96">
                  <c:v>0.38266128900001856</c:v>
                </c:pt>
                <c:pt idx="97">
                  <c:v>0.30052488340469319</c:v>
                </c:pt>
                <c:pt idx="98">
                  <c:v>0.33419008916652532</c:v>
                </c:pt>
                <c:pt idx="99">
                  <c:v>0.36946638720546959</c:v>
                </c:pt>
                <c:pt idx="100">
                  <c:v>0.37016761905448176</c:v>
                </c:pt>
                <c:pt idx="101">
                  <c:v>0.37921337822326473</c:v>
                </c:pt>
                <c:pt idx="102">
                  <c:v>0.33030685862881698</c:v>
                </c:pt>
                <c:pt idx="103">
                  <c:v>0.33979153713687427</c:v>
                </c:pt>
                <c:pt idx="104">
                  <c:v>0.30374388639492655</c:v>
                </c:pt>
                <c:pt idx="105">
                  <c:v>0.28173507055446556</c:v>
                </c:pt>
                <c:pt idx="106">
                  <c:v>0.25015329459722729</c:v>
                </c:pt>
                <c:pt idx="107">
                  <c:v>0.21889367034750051</c:v>
                </c:pt>
                <c:pt idx="108">
                  <c:v>0.3676959844345804</c:v>
                </c:pt>
                <c:pt idx="109">
                  <c:v>0.48661803968928291</c:v>
                </c:pt>
                <c:pt idx="110">
                  <c:v>0.44821323296345</c:v>
                </c:pt>
                <c:pt idx="111">
                  <c:v>0.28824844050730625</c:v>
                </c:pt>
                <c:pt idx="112">
                  <c:v>0.34840105356478601</c:v>
                </c:pt>
                <c:pt idx="113">
                  <c:v>0.35239944869064027</c:v>
                </c:pt>
                <c:pt idx="114">
                  <c:v>0.29360661385917686</c:v>
                </c:pt>
                <c:pt idx="115">
                  <c:v>0.3095325501334395</c:v>
                </c:pt>
                <c:pt idx="116">
                  <c:v>0.1224645550838221</c:v>
                </c:pt>
                <c:pt idx="117">
                  <c:v>0.27948316514927557</c:v>
                </c:pt>
                <c:pt idx="118" formatCode="General">
                  <c:v>0.18190712889187269</c:v>
                </c:pt>
                <c:pt idx="119">
                  <c:v>0.15757327460294565</c:v>
                </c:pt>
                <c:pt idx="120">
                  <c:v>0.19370117671043585</c:v>
                </c:pt>
                <c:pt idx="121">
                  <c:v>0.19220514439471539</c:v>
                </c:pt>
                <c:pt idx="122">
                  <c:v>0.20187523089479539</c:v>
                </c:pt>
                <c:pt idx="123">
                  <c:v>0.18833881399282054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C8-4154-8C86-82D2BA8D7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56720"/>
        <c:axId val="1"/>
      </c:scatterChart>
      <c:valAx>
        <c:axId val="883656720"/>
        <c:scaling>
          <c:orientation val="minMax"/>
          <c:max val="199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567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761944756905386"/>
          <c:y val="0.27944596994659732"/>
          <c:w val="0.35619127609048867"/>
          <c:h val="0.44572796760682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18401322119203"/>
          <c:y val="0.1032258064516129"/>
          <c:w val="0.77515016858753405"/>
          <c:h val="0.67741935483870963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(EA)'!$K$7:$N$7</c:f>
              <c:numCache>
                <c:formatCode>0</c:formatCode>
                <c:ptCount val="4"/>
                <c:pt idx="1">
                  <c:v>0.26652586992853855</c:v>
                </c:pt>
                <c:pt idx="2">
                  <c:v>0.28660965066150412</c:v>
                </c:pt>
                <c:pt idx="3">
                  <c:v>0.12747611115252641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C96-46D6-92C6-F849137F770B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(EA)'!$K$8:$N$8</c:f>
              <c:numCache>
                <c:formatCode>0</c:formatCode>
                <c:ptCount val="4"/>
                <c:pt idx="0">
                  <c:v>0.17282496917572673</c:v>
                </c:pt>
                <c:pt idx="1">
                  <c:v>0.32450774993001352</c:v>
                </c:pt>
                <c:pt idx="2">
                  <c:v>0.21637102172716191</c:v>
                </c:pt>
                <c:pt idx="3">
                  <c:v>0.15354415473545399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C96-46D6-92C6-F849137F770B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(EA)'!$K$9:$N$9</c:f>
              <c:numCache>
                <c:formatCode>0</c:formatCode>
                <c:ptCount val="4"/>
                <c:pt idx="0">
                  <c:v>0.29348490027633323</c:v>
                </c:pt>
                <c:pt idx="1">
                  <c:v>0.35648547244084572</c:v>
                </c:pt>
                <c:pt idx="2">
                  <c:v>0.33278207252866487</c:v>
                </c:pt>
                <c:pt idx="3">
                  <c:v>0.21141596389740949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C96-46D6-92C6-F849137F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62544"/>
        <c:axId val="1"/>
      </c:lineChart>
      <c:catAx>
        <c:axId val="88366254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"/>
        <c:tickMarkSkip val="2"/>
        <c:noMultiLvlLbl val="0"/>
      </c:catAx>
      <c:valAx>
        <c:axId val="1"/>
        <c:scaling>
          <c:orientation val="minMax"/>
          <c:max val="2.6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62544"/>
        <c:crosses val="autoZero"/>
        <c:crossBetween val="between"/>
        <c:majorUnit val="1.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28607568094436"/>
          <c:y val="8.3140971353758475E-2"/>
          <c:w val="0.7390489937667295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(EAF)'!$B$4:$DV$4</c:f>
              <c:numCache>
                <c:formatCode>0.00</c:formatCode>
                <c:ptCount val="125"/>
                <c:pt idx="95">
                  <c:v>6.9184887410013246E-2</c:v>
                </c:pt>
                <c:pt idx="96">
                  <c:v>8.1241352075682297E-2</c:v>
                </c:pt>
                <c:pt idx="97">
                  <c:v>0.14221482283766212</c:v>
                </c:pt>
                <c:pt idx="98">
                  <c:v>7.3445393295001118E-2</c:v>
                </c:pt>
                <c:pt idx="99">
                  <c:v>2.5320503451114987E-2</c:v>
                </c:pt>
                <c:pt idx="100">
                  <c:v>3.9484616253884393E-2</c:v>
                </c:pt>
                <c:pt idx="101">
                  <c:v>4.0662835116147891E-2</c:v>
                </c:pt>
                <c:pt idx="102">
                  <c:v>0.11012433436550577</c:v>
                </c:pt>
                <c:pt idx="103">
                  <c:v>9.6322790771775774E-2</c:v>
                </c:pt>
                <c:pt idx="104">
                  <c:v>8.3520176087257661E-2</c:v>
                </c:pt>
                <c:pt idx="105">
                  <c:v>0.15586289987601107</c:v>
                </c:pt>
                <c:pt idx="106">
                  <c:v>0.1165332613313156</c:v>
                </c:pt>
                <c:pt idx="107">
                  <c:v>6.0005262461517869E-2</c:v>
                </c:pt>
                <c:pt idx="108">
                  <c:v>0.14004789544659008</c:v>
                </c:pt>
                <c:pt idx="109">
                  <c:v>3.1393020223430712E-2</c:v>
                </c:pt>
                <c:pt idx="110">
                  <c:v>7.813371557180418E-2</c:v>
                </c:pt>
                <c:pt idx="111">
                  <c:v>1.5389611799658587E-2</c:v>
                </c:pt>
                <c:pt idx="112">
                  <c:v>0.12074318760143747</c:v>
                </c:pt>
                <c:pt idx="113">
                  <c:v>8.827573608832881E-2</c:v>
                </c:pt>
                <c:pt idx="114">
                  <c:v>2.9061044482127898E-2</c:v>
                </c:pt>
                <c:pt idx="115">
                  <c:v>8.568323900465552E-2</c:v>
                </c:pt>
                <c:pt idx="116">
                  <c:v>4.2520457371583185E-2</c:v>
                </c:pt>
                <c:pt idx="117">
                  <c:v>2.8296547821165818E-2</c:v>
                </c:pt>
                <c:pt idx="118">
                  <c:v>5.6163998876720023E-2</c:v>
                </c:pt>
                <c:pt idx="119">
                  <c:v>5.6813408362067309E-2</c:v>
                </c:pt>
                <c:pt idx="120">
                  <c:v>5.5791024674696481E-2</c:v>
                </c:pt>
                <c:pt idx="121">
                  <c:v>4.129745025412386E-2</c:v>
                </c:pt>
                <c:pt idx="122">
                  <c:v>1.355755725356428E-2</c:v>
                </c:pt>
                <c:pt idx="123">
                  <c:v>0</c:v>
                </c:pt>
                <c:pt idx="124">
                  <c:v>5.2657429588130696E-2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BD-4AA8-B55B-8F0431E55BAE}"/>
            </c:ext>
          </c:extLst>
        </c:ser>
        <c:ser>
          <c:idx val="2"/>
          <c:order val="1"/>
          <c:tx>
            <c:strRef>
              <c:f>'Mortality by birth year (EAF)'!$A$5:$A$5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(EAF)'!$B$5:$DV$5</c:f>
              <c:numCache>
                <c:formatCode>0.00</c:formatCode>
                <c:ptCount val="125"/>
                <c:pt idx="90">
                  <c:v>8.1765794473662529E-2</c:v>
                </c:pt>
                <c:pt idx="91">
                  <c:v>5.7746614162983094E-2</c:v>
                </c:pt>
                <c:pt idx="92">
                  <c:v>4.5666588919299034E-2</c:v>
                </c:pt>
                <c:pt idx="93">
                  <c:v>4.5289342285526661E-2</c:v>
                </c:pt>
                <c:pt idx="94">
                  <c:v>6.8089953228670674E-2</c:v>
                </c:pt>
                <c:pt idx="95">
                  <c:v>0.10263374145830687</c:v>
                </c:pt>
                <c:pt idx="96">
                  <c:v>0.11493658506096333</c:v>
                </c:pt>
                <c:pt idx="97">
                  <c:v>0.1172719004951677</c:v>
                </c:pt>
                <c:pt idx="98">
                  <c:v>6.0608381356081265E-2</c:v>
                </c:pt>
                <c:pt idx="99">
                  <c:v>0.15051723932267391</c:v>
                </c:pt>
                <c:pt idx="100">
                  <c:v>0.15616135606357304</c:v>
                </c:pt>
                <c:pt idx="101">
                  <c:v>0.12052336709719579</c:v>
                </c:pt>
                <c:pt idx="102">
                  <c:v>0.12218257171506047</c:v>
                </c:pt>
                <c:pt idx="103">
                  <c:v>0.13530315239567492</c:v>
                </c:pt>
                <c:pt idx="104">
                  <c:v>5.4613151021528077E-2</c:v>
                </c:pt>
                <c:pt idx="105">
                  <c:v>4.1583821298684362E-2</c:v>
                </c:pt>
                <c:pt idx="106">
                  <c:v>0.14238445697095434</c:v>
                </c:pt>
                <c:pt idx="107">
                  <c:v>0.10308542177893656</c:v>
                </c:pt>
                <c:pt idx="108">
                  <c:v>7.6889458485997347E-2</c:v>
                </c:pt>
                <c:pt idx="109">
                  <c:v>6.2128970641156848E-2</c:v>
                </c:pt>
                <c:pt idx="110">
                  <c:v>6.2032298760205426E-2</c:v>
                </c:pt>
                <c:pt idx="111">
                  <c:v>0.12229571498286539</c:v>
                </c:pt>
                <c:pt idx="112">
                  <c:v>0.10457125784284434</c:v>
                </c:pt>
                <c:pt idx="113">
                  <c:v>4.3687199650502405E-2</c:v>
                </c:pt>
                <c:pt idx="114">
                  <c:v>0.11104923201127372</c:v>
                </c:pt>
                <c:pt idx="115">
                  <c:v>0.1115855356133606</c:v>
                </c:pt>
                <c:pt idx="116">
                  <c:v>9.6617010584117466E-2</c:v>
                </c:pt>
                <c:pt idx="117">
                  <c:v>9.5958923000915172E-2</c:v>
                </c:pt>
                <c:pt idx="118">
                  <c:v>6.8084373968947259E-2</c:v>
                </c:pt>
                <c:pt idx="119">
                  <c:v>0.13575931610972991</c:v>
                </c:pt>
                <c:pt idx="120">
                  <c:v>9.2162658666245706E-2</c:v>
                </c:pt>
                <c:pt idx="121">
                  <c:v>3.8895547950755643E-2</c:v>
                </c:pt>
                <c:pt idx="122">
                  <c:v>6.3772785218998929E-2</c:v>
                </c:pt>
                <c:pt idx="123">
                  <c:v>5.0495270234275337E-2</c:v>
                </c:pt>
                <c:pt idx="124">
                  <c:v>6.263896454283828E-2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BD-4AA8-B55B-8F0431E55BAE}"/>
            </c:ext>
          </c:extLst>
        </c:ser>
        <c:ser>
          <c:idx val="0"/>
          <c:order val="2"/>
          <c:tx>
            <c:strRef>
              <c:f>'Mortality by birth year (EAF)'!$A$6:$A$6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(EAF)'!$B$6:$DV$6</c:f>
              <c:numCache>
                <c:formatCode>0.00</c:formatCode>
                <c:ptCount val="125"/>
                <c:pt idx="85">
                  <c:v>0.10134082269037235</c:v>
                </c:pt>
                <c:pt idx="86">
                  <c:v>0.17406683855766975</c:v>
                </c:pt>
                <c:pt idx="87">
                  <c:v>7.322566881885044E-2</c:v>
                </c:pt>
                <c:pt idx="88">
                  <c:v>0.13173965714347033</c:v>
                </c:pt>
                <c:pt idx="89">
                  <c:v>0</c:v>
                </c:pt>
                <c:pt idx="90">
                  <c:v>0.20736106195405934</c:v>
                </c:pt>
                <c:pt idx="91">
                  <c:v>0.10238236249485615</c:v>
                </c:pt>
                <c:pt idx="92">
                  <c:v>0.1913867151861261</c:v>
                </c:pt>
                <c:pt idx="93">
                  <c:v>0.17868189226982822</c:v>
                </c:pt>
                <c:pt idx="94">
                  <c:v>0.22402248182096768</c:v>
                </c:pt>
                <c:pt idx="95">
                  <c:v>0.18047696520042025</c:v>
                </c:pt>
                <c:pt idx="96">
                  <c:v>0.13675732495880102</c:v>
                </c:pt>
                <c:pt idx="97">
                  <c:v>0.12773233990086577</c:v>
                </c:pt>
                <c:pt idx="98">
                  <c:v>0.18040667127513507</c:v>
                </c:pt>
                <c:pt idx="99">
                  <c:v>9.9527229486763083E-2</c:v>
                </c:pt>
                <c:pt idx="100">
                  <c:v>0.29658467020377843</c:v>
                </c:pt>
                <c:pt idx="101">
                  <c:v>0.15882432096415255</c:v>
                </c:pt>
                <c:pt idx="102">
                  <c:v>0.12002418727421948</c:v>
                </c:pt>
                <c:pt idx="103">
                  <c:v>0.23812786413249587</c:v>
                </c:pt>
                <c:pt idx="104">
                  <c:v>0.22652515489223776</c:v>
                </c:pt>
                <c:pt idx="105">
                  <c:v>0.18909495857172579</c:v>
                </c:pt>
                <c:pt idx="106">
                  <c:v>0.15297729416432232</c:v>
                </c:pt>
                <c:pt idx="107">
                  <c:v>0.15918958031837915</c:v>
                </c:pt>
                <c:pt idx="108">
                  <c:v>0.23984410133413284</c:v>
                </c:pt>
                <c:pt idx="109">
                  <c:v>0.16729492246982969</c:v>
                </c:pt>
                <c:pt idx="110">
                  <c:v>0.22329626069570482</c:v>
                </c:pt>
                <c:pt idx="111">
                  <c:v>0.14600592754864664</c:v>
                </c:pt>
                <c:pt idx="112">
                  <c:v>9.9852346908164802E-2</c:v>
                </c:pt>
                <c:pt idx="113">
                  <c:v>0.19457380900329149</c:v>
                </c:pt>
                <c:pt idx="114">
                  <c:v>0.16311379892445479</c:v>
                </c:pt>
                <c:pt idx="115">
                  <c:v>0.15828885526423223</c:v>
                </c:pt>
                <c:pt idx="116">
                  <c:v>0.11738744076988424</c:v>
                </c:pt>
                <c:pt idx="117">
                  <c:v>9.064041858263247E-2</c:v>
                </c:pt>
                <c:pt idx="118" formatCode="General">
                  <c:v>0.1164528463016517</c:v>
                </c:pt>
                <c:pt idx="119">
                  <c:v>6.4523239076925379E-2</c:v>
                </c:pt>
                <c:pt idx="120">
                  <c:v>0.128375653865346</c:v>
                </c:pt>
                <c:pt idx="121">
                  <c:v>7.6264154627098776E-2</c:v>
                </c:pt>
                <c:pt idx="122">
                  <c:v>8.7888533233291058E-2</c:v>
                </c:pt>
                <c:pt idx="123">
                  <c:v>3.73131358158343E-2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BD-4AA8-B55B-8F0431E55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45072"/>
        <c:axId val="1"/>
      </c:scatterChart>
      <c:valAx>
        <c:axId val="883645072"/>
        <c:scaling>
          <c:orientation val="minMax"/>
          <c:max val="199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450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000039995000624"/>
          <c:y val="0.30715959581264812"/>
          <c:w val="0.39047699037620293"/>
          <c:h val="0.47575106229504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95008231972607"/>
          <c:y val="0.10738255033557047"/>
          <c:w val="0.75641499158022574"/>
          <c:h val="0.66442953020134232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(EA)'!$K$34:$N$34</c:f>
              <c:numCache>
                <c:formatCode>0</c:formatCode>
                <c:ptCount val="4"/>
                <c:pt idx="1">
                  <c:v>7.5734079705591664E-2</c:v>
                </c:pt>
                <c:pt idx="2">
                  <c:v>8.9700363425955928E-2</c:v>
                </c:pt>
                <c:pt idx="3">
                  <c:v>4.057682707720886E-2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AB0-4924-8A62-7540A4E68989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(EA)'!$K$35:$N$35</c:f>
              <c:numCache>
                <c:formatCode>0</c:formatCode>
                <c:ptCount val="4"/>
                <c:pt idx="0">
                  <c:v>5.7453446535161302E-2</c:v>
                </c:pt>
                <c:pt idx="1">
                  <c:v>0.11366531178768141</c:v>
                </c:pt>
                <c:pt idx="2">
                  <c:v>8.1068156506391903E-2</c:v>
                </c:pt>
                <c:pt idx="3">
                  <c:v>8.5682302607604538E-2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AB0-4924-8A62-7540A4E68989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(EA)'!$K$36:$N$36</c:f>
              <c:numCache>
                <c:formatCode>0</c:formatCode>
                <c:ptCount val="4"/>
                <c:pt idx="0">
                  <c:v>0.1297306915855895</c:v>
                </c:pt>
                <c:pt idx="1">
                  <c:v>0.17582423894056931</c:v>
                </c:pt>
                <c:pt idx="2">
                  <c:v>0.17992974771521708</c:v>
                </c:pt>
                <c:pt idx="3">
                  <c:v>0.10326777178138843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AB0-4924-8A62-7540A4E68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51728"/>
        <c:axId val="1"/>
      </c:lineChart>
      <c:catAx>
        <c:axId val="88365172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"/>
        <c:tickMarkSkip val="2"/>
        <c:noMultiLvlLbl val="0"/>
      </c:catAx>
      <c:valAx>
        <c:axId val="1"/>
        <c:scaling>
          <c:orientation val="minMax"/>
          <c:max val="1.8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51728"/>
        <c:crosses val="autoZero"/>
        <c:crossBetween val="between"/>
        <c:majorUnit val="0.9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(NEAM)'!$B$4:$EE$4</c:f>
              <c:numCache>
                <c:formatCode>0.00</c:formatCode>
                <c:ptCount val="134"/>
                <c:pt idx="95">
                  <c:v>6.1593399060060082E-2</c:v>
                </c:pt>
                <c:pt idx="96">
                  <c:v>0.18272407239820107</c:v>
                </c:pt>
                <c:pt idx="97">
                  <c:v>0</c:v>
                </c:pt>
                <c:pt idx="98">
                  <c:v>0</c:v>
                </c:pt>
                <c:pt idx="99">
                  <c:v>0.12358521957849405</c:v>
                </c:pt>
                <c:pt idx="100">
                  <c:v>0.12588165940728116</c:v>
                </c:pt>
                <c:pt idx="101">
                  <c:v>0.19150286469135291</c:v>
                </c:pt>
                <c:pt idx="102">
                  <c:v>0.25956026986221697</c:v>
                </c:pt>
                <c:pt idx="103">
                  <c:v>0.25815242119219689</c:v>
                </c:pt>
                <c:pt idx="104">
                  <c:v>0.5112490446832304</c:v>
                </c:pt>
                <c:pt idx="105">
                  <c:v>0.63223630008741938</c:v>
                </c:pt>
                <c:pt idx="106">
                  <c:v>0.31461076293487544</c:v>
                </c:pt>
                <c:pt idx="107">
                  <c:v>6.2386495569623016E-2</c:v>
                </c:pt>
                <c:pt idx="108">
                  <c:v>0.25309636511226052</c:v>
                </c:pt>
                <c:pt idx="109">
                  <c:v>0.18880365382900416</c:v>
                </c:pt>
                <c:pt idx="110">
                  <c:v>0.24930636735941425</c:v>
                </c:pt>
                <c:pt idx="111">
                  <c:v>0</c:v>
                </c:pt>
                <c:pt idx="112">
                  <c:v>5.985771581519865E-2</c:v>
                </c:pt>
                <c:pt idx="113">
                  <c:v>0.3504795728822272</c:v>
                </c:pt>
                <c:pt idx="114">
                  <c:v>5.7723236246313363E-2</c:v>
                </c:pt>
                <c:pt idx="115">
                  <c:v>0.11331105147046867</c:v>
                </c:pt>
                <c:pt idx="116">
                  <c:v>5.6108035798497866E-2</c:v>
                </c:pt>
                <c:pt idx="117">
                  <c:v>0.16737456810387491</c:v>
                </c:pt>
                <c:pt idx="118">
                  <c:v>0.16452735404367103</c:v>
                </c:pt>
                <c:pt idx="119">
                  <c:v>0.1088034207795493</c:v>
                </c:pt>
                <c:pt idx="120">
                  <c:v>0.15870194505103852</c:v>
                </c:pt>
                <c:pt idx="121">
                  <c:v>0.10240744543091262</c:v>
                </c:pt>
                <c:pt idx="122">
                  <c:v>0.1986652674009666</c:v>
                </c:pt>
                <c:pt idx="123">
                  <c:v>4.8221634346919943E-2</c:v>
                </c:pt>
                <c:pt idx="124">
                  <c:v>0.28218296743608556</c:v>
                </c:pt>
                <c:pt idx="125">
                  <c:v>8.6135871585197213E-2</c:v>
                </c:pt>
                <c:pt idx="126">
                  <c:v>4.2720419206929587E-2</c:v>
                </c:pt>
                <c:pt idx="127">
                  <c:v>0.12854880398192775</c:v>
                </c:pt>
                <c:pt idx="128">
                  <c:v>4.3486277470281477E-2</c:v>
                </c:pt>
                <c:pt idx="129">
                  <c:v>0</c:v>
                </c:pt>
                <c:pt idx="130">
                  <c:v>8.9752950516057015E-2</c:v>
                </c:pt>
                <c:pt idx="131">
                  <c:v>4.5452458773483584E-2</c:v>
                </c:pt>
                <c:pt idx="132">
                  <c:v>0.18280758633202515</c:v>
                </c:pt>
                <c:pt idx="13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10-4D05-9156-0AC3425FF85F}"/>
            </c:ext>
          </c:extLst>
        </c:ser>
        <c:ser>
          <c:idx val="2"/>
          <c:order val="1"/>
          <c:tx>
            <c:strRef>
              <c:f>'Mortality by birth year (NEAM)'!$A$5:$A$5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(NEAM)'!$B$5:$EE$5</c:f>
              <c:numCache>
                <c:formatCode>0.00</c:formatCode>
                <c:ptCount val="134"/>
                <c:pt idx="90">
                  <c:v>0.26028310212168465</c:v>
                </c:pt>
                <c:pt idx="91">
                  <c:v>0.19117887906725098</c:v>
                </c:pt>
                <c:pt idx="92">
                  <c:v>0.12478318920874978</c:v>
                </c:pt>
                <c:pt idx="93">
                  <c:v>0.1840750535351614</c:v>
                </c:pt>
                <c:pt idx="94">
                  <c:v>0.12135822180108223</c:v>
                </c:pt>
                <c:pt idx="95">
                  <c:v>0.2994726765322549</c:v>
                </c:pt>
                <c:pt idx="96">
                  <c:v>0.23693628119976951</c:v>
                </c:pt>
                <c:pt idx="97">
                  <c:v>0.17734497197151389</c:v>
                </c:pt>
                <c:pt idx="98">
                  <c:v>0.11848861374779547</c:v>
                </c:pt>
                <c:pt idx="99">
                  <c:v>0.17985100423405234</c:v>
                </c:pt>
                <c:pt idx="100">
                  <c:v>0.24387866085495688</c:v>
                </c:pt>
                <c:pt idx="101">
                  <c:v>6.1788558810288483E-2</c:v>
                </c:pt>
                <c:pt idx="102">
                  <c:v>0.31123618655995006</c:v>
                </c:pt>
                <c:pt idx="103">
                  <c:v>0</c:v>
                </c:pt>
                <c:pt idx="104">
                  <c:v>0.17989443434803587</c:v>
                </c:pt>
                <c:pt idx="105">
                  <c:v>0.35403949027282405</c:v>
                </c:pt>
                <c:pt idx="106">
                  <c:v>5.875148971746115E-2</c:v>
                </c:pt>
                <c:pt idx="107">
                  <c:v>0.23543111085579915</c:v>
                </c:pt>
                <c:pt idx="108">
                  <c:v>0.48168675139857753</c:v>
                </c:pt>
                <c:pt idx="109">
                  <c:v>0.30107330827961831</c:v>
                </c:pt>
                <c:pt idx="110">
                  <c:v>0.12023555347280858</c:v>
                </c:pt>
                <c:pt idx="111">
                  <c:v>0.17751195690956417</c:v>
                </c:pt>
                <c:pt idx="112">
                  <c:v>0.17317956527310996</c:v>
                </c:pt>
                <c:pt idx="113">
                  <c:v>0.11140577939761781</c:v>
                </c:pt>
                <c:pt idx="114">
                  <c:v>0.10385620692726091</c:v>
                </c:pt>
                <c:pt idx="115">
                  <c:v>0.15719760682363371</c:v>
                </c:pt>
                <c:pt idx="116">
                  <c:v>0.25808343114695376</c:v>
                </c:pt>
                <c:pt idx="117">
                  <c:v>0.15319855605254301</c:v>
                </c:pt>
                <c:pt idx="118">
                  <c:v>0.10065455658144917</c:v>
                </c:pt>
                <c:pt idx="119">
                  <c:v>0.14883602784424407</c:v>
                </c:pt>
                <c:pt idx="120">
                  <c:v>0.1401771558896133</c:v>
                </c:pt>
                <c:pt idx="121">
                  <c:v>4.5116418406054987E-2</c:v>
                </c:pt>
                <c:pt idx="122">
                  <c:v>0</c:v>
                </c:pt>
                <c:pt idx="123">
                  <c:v>0.12781992047896681</c:v>
                </c:pt>
                <c:pt idx="124">
                  <c:v>0.12524490597656165</c:v>
                </c:pt>
                <c:pt idx="125">
                  <c:v>0.16485355234677274</c:v>
                </c:pt>
                <c:pt idx="126">
                  <c:v>0.16482508967515033</c:v>
                </c:pt>
                <c:pt idx="127">
                  <c:v>8.3510270719420091E-2</c:v>
                </c:pt>
                <c:pt idx="128">
                  <c:v>0.21202180601870543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10-4D05-9156-0AC3425FF85F}"/>
            </c:ext>
          </c:extLst>
        </c:ser>
        <c:ser>
          <c:idx val="0"/>
          <c:order val="2"/>
          <c:tx>
            <c:strRef>
              <c:f>'Mortality by birth year (NEAM)'!$A$6:$A$6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(NEAM)'!$B$6:$EE$6</c:f>
              <c:numCache>
                <c:formatCode>0.00</c:formatCode>
                <c:ptCount val="134"/>
                <c:pt idx="85">
                  <c:v>0.39375163406928132</c:v>
                </c:pt>
                <c:pt idx="86">
                  <c:v>0.22606063126979162</c:v>
                </c:pt>
                <c:pt idx="87">
                  <c:v>0.14499015516846409</c:v>
                </c:pt>
                <c:pt idx="88">
                  <c:v>6.8845886830029679E-2</c:v>
                </c:pt>
                <c:pt idx="89">
                  <c:v>0.13172414724256903</c:v>
                </c:pt>
                <c:pt idx="90">
                  <c:v>0.38292093493209634</c:v>
                </c:pt>
                <c:pt idx="91">
                  <c:v>0.49831802095489569</c:v>
                </c:pt>
                <c:pt idx="92">
                  <c:v>0.36605255453130664</c:v>
                </c:pt>
                <c:pt idx="93">
                  <c:v>0.3003280603534465</c:v>
                </c:pt>
                <c:pt idx="94">
                  <c:v>0.23770808520075815</c:v>
                </c:pt>
                <c:pt idx="95">
                  <c:v>0.64513722537974538</c:v>
                </c:pt>
                <c:pt idx="96">
                  <c:v>0.40607678830851562</c:v>
                </c:pt>
                <c:pt idx="97">
                  <c:v>0.17256612733999668</c:v>
                </c:pt>
                <c:pt idx="98">
                  <c:v>0.57808423693198674</c:v>
                </c:pt>
                <c:pt idx="99">
                  <c:v>0.35140364084626902</c:v>
                </c:pt>
                <c:pt idx="100">
                  <c:v>0.35702168228378678</c:v>
                </c:pt>
                <c:pt idx="101">
                  <c:v>0.30000134400602113</c:v>
                </c:pt>
                <c:pt idx="102">
                  <c:v>0.17902659302785709</c:v>
                </c:pt>
                <c:pt idx="103">
                  <c:v>0.52188916222350534</c:v>
                </c:pt>
                <c:pt idx="104">
                  <c:v>0.34009265597683652</c:v>
                </c:pt>
                <c:pt idx="105">
                  <c:v>0.38912050205883653</c:v>
                </c:pt>
                <c:pt idx="106">
                  <c:v>0.38799180871693439</c:v>
                </c:pt>
                <c:pt idx="107">
                  <c:v>0.27966645859482142</c:v>
                </c:pt>
                <c:pt idx="108">
                  <c:v>0.22810440110334099</c:v>
                </c:pt>
                <c:pt idx="109">
                  <c:v>0.33952686930761983</c:v>
                </c:pt>
                <c:pt idx="110">
                  <c:v>0.11250713717151432</c:v>
                </c:pt>
                <c:pt idx="111">
                  <c:v>0.16454874153122476</c:v>
                </c:pt>
                <c:pt idx="112">
                  <c:v>0.31834190557342396</c:v>
                </c:pt>
                <c:pt idx="113">
                  <c:v>0.1027614572602254</c:v>
                </c:pt>
                <c:pt idx="114">
                  <c:v>0.45005580692005809</c:v>
                </c:pt>
                <c:pt idx="115">
                  <c:v>0.33112770744204795</c:v>
                </c:pt>
                <c:pt idx="116">
                  <c:v>0.23261721348770437</c:v>
                </c:pt>
                <c:pt idx="117">
                  <c:v>0.32087806908413152</c:v>
                </c:pt>
                <c:pt idx="118" formatCode="General">
                  <c:v>0.49996113938416609</c:v>
                </c:pt>
                <c:pt idx="119">
                  <c:v>0.18043498363680244</c:v>
                </c:pt>
                <c:pt idx="120">
                  <c:v>0.13382061881330551</c:v>
                </c:pt>
                <c:pt idx="121">
                  <c:v>0.2185072111749832</c:v>
                </c:pt>
                <c:pt idx="122">
                  <c:v>0.12763019236848028</c:v>
                </c:pt>
                <c:pt idx="123">
                  <c:v>0.24953015551135174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10-4D05-9156-0AC3425FF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45488"/>
        <c:axId val="1"/>
      </c:scatterChart>
      <c:valAx>
        <c:axId val="883645488"/>
        <c:scaling>
          <c:orientation val="minMax"/>
          <c:max val="199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454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238115235595551"/>
          <c:y val="0.60970049644487279"/>
          <c:w val="0.34095298087739029"/>
          <c:h val="0.77598249410509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66974671368305438"/>
        </c:manualLayout>
      </c:layout>
      <c:scatterChart>
        <c:scatterStyle val="lineMarker"/>
        <c:varyColors val="0"/>
        <c:ser>
          <c:idx val="5"/>
          <c:order val="0"/>
          <c:tx>
            <c:strRef>
              <c:f>'Decades (NEA)'!$B$4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(NEA)'!$B$6:$B$26</c:f>
              <c:numCache>
                <c:formatCode>0</c:formatCode>
                <c:ptCount val="21"/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75-425A-9882-4F757142F77D}"/>
            </c:ext>
          </c:extLst>
        </c:ser>
        <c:ser>
          <c:idx val="6"/>
          <c:order val="1"/>
          <c:tx>
            <c:strRef>
              <c:f>'Decades (NEA)'!$C$4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</c:formatCode>
                <c:ptCount val="21"/>
                <c:pt idx="18">
                  <c:v>15.112390197485841</c:v>
                </c:pt>
                <c:pt idx="19">
                  <c:v>15.594534874084541</c:v>
                </c:pt>
                <c:pt idx="20">
                  <c:v>5.1130471451262407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75-425A-9882-4F757142F77D}"/>
            </c:ext>
          </c:extLst>
        </c:ser>
        <c:ser>
          <c:idx val="7"/>
          <c:order val="2"/>
          <c:tx>
            <c:strRef>
              <c:f>'Decades (NEA)'!$D$4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</c:formatCode>
                <c:ptCount val="21"/>
                <c:pt idx="16">
                  <c:v>12.243911580652215</c:v>
                </c:pt>
                <c:pt idx="17">
                  <c:v>13.898787077069736</c:v>
                </c:pt>
                <c:pt idx="18">
                  <c:v>17.257275452869468</c:v>
                </c:pt>
                <c:pt idx="19">
                  <c:v>30.381288773466768</c:v>
                </c:pt>
                <c:pt idx="20">
                  <c:v>9.2660494004982912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975-425A-9882-4F757142F77D}"/>
            </c:ext>
          </c:extLst>
        </c:ser>
        <c:ser>
          <c:idx val="8"/>
          <c:order val="3"/>
          <c:tx>
            <c:strRef>
              <c:f>'Decades (NEA)'!$E$4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10.723001925042203</c:v>
                </c:pt>
                <c:pt idx="15">
                  <c:v>11.927490586593871</c:v>
                </c:pt>
                <c:pt idx="16">
                  <c:v>18.906256695073626</c:v>
                </c:pt>
                <c:pt idx="17">
                  <c:v>27.935402964621922</c:v>
                </c:pt>
                <c:pt idx="18">
                  <c:v>46.826080370407588</c:v>
                </c:pt>
                <c:pt idx="19">
                  <c:v>34.985885986299927</c:v>
                </c:pt>
                <c:pt idx="20">
                  <c:v>37.624022656592707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975-425A-9882-4F757142F77D}"/>
            </c:ext>
          </c:extLst>
        </c:ser>
        <c:ser>
          <c:idx val="9"/>
          <c:order val="4"/>
          <c:tx>
            <c:strRef>
              <c:f>'Decades (NEA)'!$F$4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(NEA)'!$F$5:$F$26</c:f>
              <c:numCache>
                <c:formatCode>0</c:formatCode>
                <c:ptCount val="22"/>
                <c:pt idx="13">
                  <c:v>6.6125408719595695</c:v>
                </c:pt>
                <c:pt idx="14">
                  <c:v>9.3419172278349745</c:v>
                </c:pt>
                <c:pt idx="15">
                  <c:v>13.584399820237115</c:v>
                </c:pt>
                <c:pt idx="16">
                  <c:v>19.822731307138206</c:v>
                </c:pt>
                <c:pt idx="17">
                  <c:v>34.268642844437409</c:v>
                </c:pt>
                <c:pt idx="18">
                  <c:v>53.63060708443129</c:v>
                </c:pt>
                <c:pt idx="19">
                  <c:v>58.704807415071826</c:v>
                </c:pt>
                <c:pt idx="20">
                  <c:v>44.852050677830348</c:v>
                </c:pt>
                <c:pt idx="21">
                  <c:v>18.843005002499279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975-425A-9882-4F757142F77D}"/>
            </c:ext>
          </c:extLst>
        </c:ser>
        <c:ser>
          <c:idx val="10"/>
          <c:order val="5"/>
          <c:tx>
            <c:strRef>
              <c:f>'Decades (NEA)'!$G$4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(NEA)'!$G$5:$G$26</c:f>
              <c:numCache>
                <c:formatCode>0</c:formatCode>
                <c:ptCount val="22"/>
                <c:pt idx="11">
                  <c:v>2.7581728317023377</c:v>
                </c:pt>
                <c:pt idx="12">
                  <c:v>4.592049016373104</c:v>
                </c:pt>
                <c:pt idx="13">
                  <c:v>6.8961573660000139</c:v>
                </c:pt>
                <c:pt idx="14">
                  <c:v>11.773964520170631</c:v>
                </c:pt>
                <c:pt idx="15">
                  <c:v>21.074212356631119</c:v>
                </c:pt>
                <c:pt idx="16">
                  <c:v>33.589310141182317</c:v>
                </c:pt>
                <c:pt idx="17">
                  <c:v>46.852345536203153</c:v>
                </c:pt>
                <c:pt idx="18">
                  <c:v>53.354230260553301</c:v>
                </c:pt>
                <c:pt idx="19">
                  <c:v>45.296373470112194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975-425A-9882-4F757142F77D}"/>
            </c:ext>
          </c:extLst>
        </c:ser>
        <c:ser>
          <c:idx val="11"/>
          <c:order val="6"/>
          <c:tx>
            <c:strRef>
              <c:f>'Decades (NEA)'!$H$4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0.86533053228392176</c:v>
                </c:pt>
                <c:pt idx="10">
                  <c:v>1.715790341151616</c:v>
                </c:pt>
                <c:pt idx="11">
                  <c:v>3.4010460944086551</c:v>
                </c:pt>
                <c:pt idx="12">
                  <c:v>5.7793154660257535</c:v>
                </c:pt>
                <c:pt idx="13">
                  <c:v>10.672462207664738</c:v>
                </c:pt>
                <c:pt idx="14">
                  <c:v>18.75360566720089</c:v>
                </c:pt>
                <c:pt idx="15">
                  <c:v>27.251364270043442</c:v>
                </c:pt>
                <c:pt idx="16">
                  <c:v>32.866285731343233</c:v>
                </c:pt>
                <c:pt idx="17">
                  <c:v>38.499397973080967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975-425A-9882-4F757142F77D}"/>
            </c:ext>
          </c:extLst>
        </c:ser>
        <c:ser>
          <c:idx val="12"/>
          <c:order val="7"/>
          <c:tx>
            <c:strRef>
              <c:f>'Decades (NEA)'!$I$4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</c:formatCode>
                <c:ptCount val="22"/>
                <c:pt idx="7">
                  <c:v>0.39142145626221364</c:v>
                </c:pt>
                <c:pt idx="8">
                  <c:v>0.72363657811577953</c:v>
                </c:pt>
                <c:pt idx="9">
                  <c:v>1.488402223324534</c:v>
                </c:pt>
                <c:pt idx="10">
                  <c:v>2.5503375099329326</c:v>
                </c:pt>
                <c:pt idx="11">
                  <c:v>5.5587666344408522</c:v>
                </c:pt>
                <c:pt idx="12">
                  <c:v>9.9162998717028952</c:v>
                </c:pt>
                <c:pt idx="13">
                  <c:v>15.094945892214071</c:v>
                </c:pt>
                <c:pt idx="14">
                  <c:v>17.035620813604922</c:v>
                </c:pt>
                <c:pt idx="15">
                  <c:v>22.46322369859104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975-425A-9882-4F757142F77D}"/>
            </c:ext>
          </c:extLst>
        </c:ser>
        <c:ser>
          <c:idx val="13"/>
          <c:order val="8"/>
          <c:tx>
            <c:strRef>
              <c:f>'Decades (NEA)'!$J$4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0.35523860134993746</c:v>
                </c:pt>
                <c:pt idx="6">
                  <c:v>0.35643859743427131</c:v>
                </c:pt>
                <c:pt idx="7">
                  <c:v>0.47618857506962275</c:v>
                </c:pt>
                <c:pt idx="8">
                  <c:v>1.1726452389908735</c:v>
                </c:pt>
                <c:pt idx="9">
                  <c:v>2.8429820812459488</c:v>
                </c:pt>
                <c:pt idx="10">
                  <c:v>5.5058544565018064</c:v>
                </c:pt>
                <c:pt idx="11">
                  <c:v>7.2802884954331821</c:v>
                </c:pt>
                <c:pt idx="12">
                  <c:v>8.4944922310209545</c:v>
                </c:pt>
                <c:pt idx="13">
                  <c:v>11.242478390052362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975-425A-9882-4F757142F77D}"/>
            </c:ext>
          </c:extLst>
        </c:ser>
        <c:ser>
          <c:idx val="14"/>
          <c:order val="9"/>
          <c:tx>
            <c:strRef>
              <c:f>'Decades (NEA)'!$K$4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0.18931881835590314</c:v>
                </c:pt>
                <c:pt idx="4">
                  <c:v>0.28306775000441503</c:v>
                </c:pt>
                <c:pt idx="5">
                  <c:v>0.35987067027770325</c:v>
                </c:pt>
                <c:pt idx="6">
                  <c:v>0.69794514674725328</c:v>
                </c:pt>
                <c:pt idx="7">
                  <c:v>1.5178037270459321</c:v>
                </c:pt>
                <c:pt idx="8">
                  <c:v>2.8509438040790185</c:v>
                </c:pt>
                <c:pt idx="9">
                  <c:v>3.5646281090385101</c:v>
                </c:pt>
                <c:pt idx="10">
                  <c:v>3.9577209128280502</c:v>
                </c:pt>
                <c:pt idx="11">
                  <c:v>5.1953977206706767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975-425A-9882-4F757142F77D}"/>
            </c:ext>
          </c:extLst>
        </c:ser>
        <c:ser>
          <c:idx val="15"/>
          <c:order val="10"/>
          <c:tx>
            <c:strRef>
              <c:f>'Decades (NEA)'!$L$4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0.37999812087529067</c:v>
                </c:pt>
                <c:pt idx="1">
                  <c:v>8.401901545001568E-2</c:v>
                </c:pt>
                <c:pt idx="2">
                  <c:v>0.13188749139604952</c:v>
                </c:pt>
                <c:pt idx="3">
                  <c:v>0.17517297556489334</c:v>
                </c:pt>
                <c:pt idx="4">
                  <c:v>0.37570070747334322</c:v>
                </c:pt>
                <c:pt idx="5">
                  <c:v>0.53656590987294006</c:v>
                </c:pt>
                <c:pt idx="6">
                  <c:v>1.1930966938752883</c:v>
                </c:pt>
                <c:pt idx="7">
                  <c:v>1.8525424173985496</c:v>
                </c:pt>
                <c:pt idx="8">
                  <c:v>1.6837841810107914</c:v>
                </c:pt>
                <c:pt idx="9">
                  <c:v>1.9620960349787777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975-425A-9882-4F757142F77D}"/>
            </c:ext>
          </c:extLst>
        </c:ser>
        <c:ser>
          <c:idx val="16"/>
          <c:order val="11"/>
          <c:tx>
            <c:strRef>
              <c:f>'Decades (NEA)'!$M$4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0.28800624229340882</c:v>
                </c:pt>
                <c:pt idx="1">
                  <c:v>0.16550476575149362</c:v>
                </c:pt>
                <c:pt idx="2">
                  <c:v>0.26026435234351164</c:v>
                </c:pt>
                <c:pt idx="3">
                  <c:v>0.21808383061176329</c:v>
                </c:pt>
                <c:pt idx="4">
                  <c:v>0.26506744722963377</c:v>
                </c:pt>
                <c:pt idx="5">
                  <c:v>0.6846060226587295</c:v>
                </c:pt>
                <c:pt idx="6">
                  <c:v>0.79754539590030016</c:v>
                </c:pt>
                <c:pt idx="7">
                  <c:v>1.019860801282114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975-425A-9882-4F757142F77D}"/>
            </c:ext>
          </c:extLst>
        </c:ser>
        <c:ser>
          <c:idx val="17"/>
          <c:order val="12"/>
          <c:tx>
            <c:strRef>
              <c:f>'Decades (NEA)'!$N$4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0.14078746073397802</c:v>
                </c:pt>
                <c:pt idx="1">
                  <c:v>8.979906456957458E-2</c:v>
                </c:pt>
                <c:pt idx="2">
                  <c:v>0.11787216847990395</c:v>
                </c:pt>
                <c:pt idx="3">
                  <c:v>0.12061722440276065</c:v>
                </c:pt>
                <c:pt idx="4">
                  <c:v>0.27093747541667629</c:v>
                </c:pt>
                <c:pt idx="5">
                  <c:v>0.40547618949705438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975-425A-9882-4F757142F77D}"/>
            </c:ext>
          </c:extLst>
        </c:ser>
        <c:ser>
          <c:idx val="0"/>
          <c:order val="13"/>
          <c:tx>
            <c:strRef>
              <c:f>'Decades (NEA)'!$O$4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(NEA)'!$O$5:$O$26</c:f>
              <c:numCache>
                <c:formatCode>0</c:formatCode>
                <c:ptCount val="22"/>
                <c:pt idx="0">
                  <c:v>4.8823523066971922E-2</c:v>
                </c:pt>
                <c:pt idx="1">
                  <c:v>4.1505014277114984E-2</c:v>
                </c:pt>
                <c:pt idx="2">
                  <c:v>8.8797317722270147E-2</c:v>
                </c:pt>
                <c:pt idx="3">
                  <c:v>0.14997891082940723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975-425A-9882-4F757142F77D}"/>
            </c:ext>
          </c:extLst>
        </c:ser>
        <c:ser>
          <c:idx val="1"/>
          <c:order val="14"/>
          <c:tx>
            <c:strRef>
              <c:f>'Decades (NEA)'!$P$4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(NEA)'!$P$5:$P$26</c:f>
              <c:numCache>
                <c:formatCode>0</c:formatCode>
                <c:ptCount val="22"/>
                <c:pt idx="0">
                  <c:v>3.6251238347770241E-2</c:v>
                </c:pt>
                <c:pt idx="1">
                  <c:v>2.7613860785119935E-2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975-425A-9882-4F757142F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17616"/>
        <c:axId val="1"/>
      </c:scatterChart>
      <c:valAx>
        <c:axId val="883617616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176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04801899762529"/>
          <c:y val="0.10161662817551963"/>
          <c:w val="0.39740952380952382"/>
          <c:h val="0.438300570396367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37855510186751"/>
          <c:y val="0.11940298507462686"/>
          <c:w val="0.71739638103190839"/>
          <c:h val="0.62686567164179108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(NEA)'!$K$7:$N$7</c:f>
              <c:numCache>
                <c:formatCode>0</c:formatCode>
                <c:ptCount val="4"/>
                <c:pt idx="1">
                  <c:v>0.13188749139604952</c:v>
                </c:pt>
                <c:pt idx="2">
                  <c:v>0.26026435234351164</c:v>
                </c:pt>
                <c:pt idx="3">
                  <c:v>0.11787216847990395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5F7-4E43-A8F8-0BDA9FDFEA64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(NEA)'!$K$8:$N$8</c:f>
              <c:numCache>
                <c:formatCode>0</c:formatCode>
                <c:ptCount val="4"/>
                <c:pt idx="0">
                  <c:v>0.18931881835590314</c:v>
                </c:pt>
                <c:pt idx="1">
                  <c:v>0.17517297556489334</c:v>
                </c:pt>
                <c:pt idx="2">
                  <c:v>0.21808383061176329</c:v>
                </c:pt>
                <c:pt idx="3">
                  <c:v>0.12061722440276065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5F7-4E43-A8F8-0BDA9FDFEA64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(NEA)'!$K$9:$N$9</c:f>
              <c:numCache>
                <c:formatCode>0</c:formatCode>
                <c:ptCount val="4"/>
                <c:pt idx="0">
                  <c:v>0.28306775000441503</c:v>
                </c:pt>
                <c:pt idx="1">
                  <c:v>0.37570070747334322</c:v>
                </c:pt>
                <c:pt idx="2">
                  <c:v>0.26506744722963377</c:v>
                </c:pt>
                <c:pt idx="3">
                  <c:v>0.27093747541667629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5F7-4E43-A8F8-0BDA9FDFE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46736"/>
        <c:axId val="1"/>
      </c:lineChart>
      <c:catAx>
        <c:axId val="88364673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46736"/>
        <c:crosses val="autoZero"/>
        <c:crossBetween val="between"/>
        <c:majorUnit val="0.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(NEAF)'!$B$4:$EE$4</c:f>
              <c:numCache>
                <c:formatCode>0.00</c:formatCode>
                <c:ptCount val="134"/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6.2094686248869983E-2</c:v>
                </c:pt>
                <c:pt idx="99">
                  <c:v>0</c:v>
                </c:pt>
                <c:pt idx="100">
                  <c:v>0.12780288409916502</c:v>
                </c:pt>
                <c:pt idx="101">
                  <c:v>0.12949732142134035</c:v>
                </c:pt>
                <c:pt idx="102">
                  <c:v>0.26327670203115339</c:v>
                </c:pt>
                <c:pt idx="103">
                  <c:v>0.19674165171888985</c:v>
                </c:pt>
                <c:pt idx="104">
                  <c:v>6.5037258607240828E-2</c:v>
                </c:pt>
                <c:pt idx="105">
                  <c:v>0.1289980571049088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6.4670348944080178E-2</c:v>
                </c:pt>
                <c:pt idx="110">
                  <c:v>0.19208699152456649</c:v>
                </c:pt>
                <c:pt idx="111">
                  <c:v>0</c:v>
                </c:pt>
                <c:pt idx="112">
                  <c:v>6.1282282880181643E-2</c:v>
                </c:pt>
                <c:pt idx="113">
                  <c:v>5.9828431097886305E-2</c:v>
                </c:pt>
                <c:pt idx="114">
                  <c:v>0.11822562697586034</c:v>
                </c:pt>
                <c:pt idx="115">
                  <c:v>0</c:v>
                </c:pt>
                <c:pt idx="116">
                  <c:v>5.7521500670098778E-2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0.16373479807416674</c:v>
                </c:pt>
                <c:pt idx="121">
                  <c:v>5.2940720360021724E-2</c:v>
                </c:pt>
                <c:pt idx="122">
                  <c:v>0.10284693741380069</c:v>
                </c:pt>
                <c:pt idx="123">
                  <c:v>4.9968140444325702E-2</c:v>
                </c:pt>
                <c:pt idx="124">
                  <c:v>4.8775357894206013E-2</c:v>
                </c:pt>
                <c:pt idx="125">
                  <c:v>8.9236196164360584E-2</c:v>
                </c:pt>
                <c:pt idx="126">
                  <c:v>4.4242247541568913E-2</c:v>
                </c:pt>
                <c:pt idx="127">
                  <c:v>4.4315810418735661E-2</c:v>
                </c:pt>
                <c:pt idx="128">
                  <c:v>0</c:v>
                </c:pt>
                <c:pt idx="129">
                  <c:v>0</c:v>
                </c:pt>
                <c:pt idx="130">
                  <c:v>4.6194369275940214E-2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FC-4F85-8C09-7CC28B12EE01}"/>
            </c:ext>
          </c:extLst>
        </c:ser>
        <c:ser>
          <c:idx val="2"/>
          <c:order val="1"/>
          <c:tx>
            <c:strRef>
              <c:f>'Mortality by birth year (NEAF)'!$A$5:$A$5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(NEAF)'!$B$5:$EE$5</c:f>
              <c:numCache>
                <c:formatCode>0.00</c:formatCode>
                <c:ptCount val="134"/>
                <c:pt idx="90">
                  <c:v>6.5983899478891314E-2</c:v>
                </c:pt>
                <c:pt idx="91">
                  <c:v>6.454372956860932E-2</c:v>
                </c:pt>
                <c:pt idx="92">
                  <c:v>6.3059965322382158E-2</c:v>
                </c:pt>
                <c:pt idx="93">
                  <c:v>0</c:v>
                </c:pt>
                <c:pt idx="94">
                  <c:v>0</c:v>
                </c:pt>
                <c:pt idx="95">
                  <c:v>6.0274689324558567E-2</c:v>
                </c:pt>
                <c:pt idx="96">
                  <c:v>0</c:v>
                </c:pt>
                <c:pt idx="97">
                  <c:v>5.9814404351380926E-2</c:v>
                </c:pt>
                <c:pt idx="98">
                  <c:v>0</c:v>
                </c:pt>
                <c:pt idx="99">
                  <c:v>0.12177398759270527</c:v>
                </c:pt>
                <c:pt idx="100">
                  <c:v>0.24767468744627996</c:v>
                </c:pt>
                <c:pt idx="101">
                  <c:v>6.2706610651234299E-2</c:v>
                </c:pt>
                <c:pt idx="102">
                  <c:v>0.25324735372640644</c:v>
                </c:pt>
                <c:pt idx="103">
                  <c:v>0.43499127085613537</c:v>
                </c:pt>
                <c:pt idx="104">
                  <c:v>0.12220173969662129</c:v>
                </c:pt>
                <c:pt idx="105">
                  <c:v>6.0346109670095613E-2</c:v>
                </c:pt>
                <c:pt idx="106">
                  <c:v>6.0329294624029098E-2</c:v>
                </c:pt>
                <c:pt idx="107">
                  <c:v>6.0652407108683019E-2</c:v>
                </c:pt>
                <c:pt idx="108">
                  <c:v>0</c:v>
                </c:pt>
                <c:pt idx="109">
                  <c:v>0.18688247397425381</c:v>
                </c:pt>
                <c:pt idx="110">
                  <c:v>0</c:v>
                </c:pt>
                <c:pt idx="111">
                  <c:v>0.18240457865482809</c:v>
                </c:pt>
                <c:pt idx="112">
                  <c:v>0.11839060616106489</c:v>
                </c:pt>
                <c:pt idx="113">
                  <c:v>5.706924694755322E-2</c:v>
                </c:pt>
                <c:pt idx="114">
                  <c:v>0.10629257670879325</c:v>
                </c:pt>
                <c:pt idx="115">
                  <c:v>0.10778741845348232</c:v>
                </c:pt>
                <c:pt idx="116">
                  <c:v>0</c:v>
                </c:pt>
                <c:pt idx="117">
                  <c:v>0.1052707633854362</c:v>
                </c:pt>
                <c:pt idx="118">
                  <c:v>0.10390670680850748</c:v>
                </c:pt>
                <c:pt idx="119">
                  <c:v>5.1317188350645963E-2</c:v>
                </c:pt>
                <c:pt idx="120">
                  <c:v>0</c:v>
                </c:pt>
                <c:pt idx="121">
                  <c:v>4.6705880924290698E-2</c:v>
                </c:pt>
                <c:pt idx="122">
                  <c:v>9.0384572799576277E-2</c:v>
                </c:pt>
                <c:pt idx="123">
                  <c:v>4.4115441286759191E-2</c:v>
                </c:pt>
                <c:pt idx="124">
                  <c:v>8.6470183351376781E-2</c:v>
                </c:pt>
                <c:pt idx="125">
                  <c:v>8.5445985320379725E-2</c:v>
                </c:pt>
                <c:pt idx="126">
                  <c:v>4.2680852643929436E-2</c:v>
                </c:pt>
                <c:pt idx="127">
                  <c:v>0</c:v>
                </c:pt>
                <c:pt idx="128">
                  <c:v>8.7659589761885856E-2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FC-4F85-8C09-7CC28B12EE01}"/>
            </c:ext>
          </c:extLst>
        </c:ser>
        <c:ser>
          <c:idx val="0"/>
          <c:order val="2"/>
          <c:tx>
            <c:strRef>
              <c:f>'Mortality by birth year (NEAF)'!$A$6:$A$6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(NEAF)'!$B$6:$EE$6</c:f>
              <c:numCache>
                <c:formatCode>0.00</c:formatCode>
                <c:ptCount val="134"/>
                <c:pt idx="85">
                  <c:v>0.15384196511881443</c:v>
                </c:pt>
                <c:pt idx="86">
                  <c:v>0.37191648562051816</c:v>
                </c:pt>
                <c:pt idx="87">
                  <c:v>0.14440893056185564</c:v>
                </c:pt>
                <c:pt idx="88">
                  <c:v>6.903514706657142E-2</c:v>
                </c:pt>
                <c:pt idx="89">
                  <c:v>0</c:v>
                </c:pt>
                <c:pt idx="90">
                  <c:v>0.25533945864772506</c:v>
                </c:pt>
                <c:pt idx="91">
                  <c:v>0.31025994599166851</c:v>
                </c:pt>
                <c:pt idx="92">
                  <c:v>0.18157480949101854</c:v>
                </c:pt>
                <c:pt idx="93">
                  <c:v>0.11895086624202791</c:v>
                </c:pt>
                <c:pt idx="94">
                  <c:v>0.29456835378844909</c:v>
                </c:pt>
                <c:pt idx="95">
                  <c:v>0.11654757294017831</c:v>
                </c:pt>
                <c:pt idx="96">
                  <c:v>0.11597584062010051</c:v>
                </c:pt>
                <c:pt idx="97">
                  <c:v>0.23156163073354341</c:v>
                </c:pt>
                <c:pt idx="98">
                  <c:v>0.3489092862311502</c:v>
                </c:pt>
                <c:pt idx="99">
                  <c:v>5.8667368115759351E-2</c:v>
                </c:pt>
                <c:pt idx="100">
                  <c:v>0.2970722316183943</c:v>
                </c:pt>
                <c:pt idx="101">
                  <c:v>0.17977943741741406</c:v>
                </c:pt>
                <c:pt idx="102">
                  <c:v>5.984815667969591E-2</c:v>
                </c:pt>
                <c:pt idx="103">
                  <c:v>0.1168429832216438</c:v>
                </c:pt>
                <c:pt idx="104">
                  <c:v>0.11494477543719316</c:v>
                </c:pt>
                <c:pt idx="105">
                  <c:v>0.17043904169472851</c:v>
                </c:pt>
                <c:pt idx="106">
                  <c:v>0.17096579517050242</c:v>
                </c:pt>
                <c:pt idx="107">
                  <c:v>0.1156105314121928</c:v>
                </c:pt>
                <c:pt idx="108">
                  <c:v>0.29486420890124349</c:v>
                </c:pt>
                <c:pt idx="109">
                  <c:v>0.11754908953615151</c:v>
                </c:pt>
                <c:pt idx="110">
                  <c:v>0.17379861546563335</c:v>
                </c:pt>
                <c:pt idx="111">
                  <c:v>0.56471231733173</c:v>
                </c:pt>
                <c:pt idx="112">
                  <c:v>0.10921509107276313</c:v>
                </c:pt>
                <c:pt idx="113">
                  <c:v>0.10578815293509178</c:v>
                </c:pt>
                <c:pt idx="114">
                  <c:v>0.2574367379464132</c:v>
                </c:pt>
                <c:pt idx="115">
                  <c:v>9.7255971395073693E-2</c:v>
                </c:pt>
                <c:pt idx="116">
                  <c:v>0.28693251921013213</c:v>
                </c:pt>
                <c:pt idx="117">
                  <c:v>0.18901144180762985</c:v>
                </c:pt>
                <c:pt idx="118" formatCode="General">
                  <c:v>0.18874486083133615</c:v>
                </c:pt>
                <c:pt idx="119">
                  <c:v>0.28120114130169882</c:v>
                </c:pt>
                <c:pt idx="120">
                  <c:v>0.23100471342017265</c:v>
                </c:pt>
                <c:pt idx="121">
                  <c:v>4.5228792106309368E-2</c:v>
                </c:pt>
                <c:pt idx="122">
                  <c:v>4.4010249106811991E-2</c:v>
                </c:pt>
                <c:pt idx="123">
                  <c:v>4.3037945265201973E-2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FC-4F85-8C09-7CC28B12E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58800"/>
        <c:axId val="1"/>
      </c:scatterChart>
      <c:valAx>
        <c:axId val="883658800"/>
        <c:scaling>
          <c:orientation val="minMax"/>
          <c:max val="199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588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571468566429196"/>
          <c:y val="0.14318730943851418"/>
          <c:w val="0.35809603799525058"/>
          <c:h val="0.30946930709873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51612903225807"/>
          <c:y val="0.10457583088127349"/>
          <c:w val="0.70967741935483875"/>
          <c:h val="0.6732069112981981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(NEA)'!$K$34:$N$34</c:f>
              <c:numCache>
                <c:formatCode>0</c:formatCode>
                <c:ptCount val="4"/>
                <c:pt idx="1">
                  <c:v>8.4529184351716691E-2</c:v>
                </c:pt>
                <c:pt idx="2">
                  <c:v>5.7108345350592837E-2</c:v>
                </c:pt>
                <c:pt idx="3">
                  <c:v>5.5149598136165857E-2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739-4FBF-A03D-7B5713160564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(NEA)'!$K$35:$N$35</c:f>
              <c:numCache>
                <c:formatCode>0</c:formatCode>
                <c:ptCount val="4"/>
                <c:pt idx="0">
                  <c:v>4.7869589960382528E-2</c:v>
                </c:pt>
                <c:pt idx="1">
                  <c:v>0.1223680712552333</c:v>
                </c:pt>
                <c:pt idx="2">
                  <c:v>8.4790935043188881E-2</c:v>
                </c:pt>
                <c:pt idx="3">
                  <c:v>6.4731789678840398E-2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739-4FBF-A03D-7B5713160564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(NEA)'!$K$4:$N$4</c:f>
              <c:strCache>
                <c:ptCount val="4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</c:strCache>
            </c:strRef>
          </c:cat>
          <c:val>
            <c:numRef>
              <c:f>'Decades (NEA)'!$K$36:$N$36</c:f>
              <c:numCache>
                <c:formatCode>0</c:formatCode>
                <c:ptCount val="4"/>
                <c:pt idx="0">
                  <c:v>0.17773082803113424</c:v>
                </c:pt>
                <c:pt idx="1">
                  <c:v>0.18209756161043464</c:v>
                </c:pt>
                <c:pt idx="2">
                  <c:v>0.19318918912181665</c:v>
                </c:pt>
                <c:pt idx="3">
                  <c:v>0.16333264203142508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739-4FBF-A03D-7B5713160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52976"/>
        <c:axId val="1"/>
      </c:lineChart>
      <c:catAx>
        <c:axId val="88365297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52976"/>
        <c:crosses val="autoZero"/>
        <c:crossBetween val="between"/>
        <c:majorUnit val="0.3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(EAM)'!$B$7:$DV$7</c:f>
              <c:numCache>
                <c:formatCode>0.00</c:formatCode>
                <c:ptCount val="125"/>
                <c:pt idx="80">
                  <c:v>0.15952088742571824</c:v>
                </c:pt>
                <c:pt idx="81">
                  <c:v>0.21348119819140438</c:v>
                </c:pt>
                <c:pt idx="82">
                  <c:v>0.26321265171785047</c:v>
                </c:pt>
                <c:pt idx="83">
                  <c:v>0.23511838125592377</c:v>
                </c:pt>
                <c:pt idx="84">
                  <c:v>0.31028290341072917</c:v>
                </c:pt>
                <c:pt idx="85">
                  <c:v>0.30024959373415133</c:v>
                </c:pt>
                <c:pt idx="86">
                  <c:v>0.30125236996745713</c:v>
                </c:pt>
                <c:pt idx="87">
                  <c:v>0.32608976170385068</c:v>
                </c:pt>
                <c:pt idx="88">
                  <c:v>0.32924671179322101</c:v>
                </c:pt>
                <c:pt idx="89">
                  <c:v>0.52118005321514471</c:v>
                </c:pt>
                <c:pt idx="90">
                  <c:v>0.51174945722164888</c:v>
                </c:pt>
                <c:pt idx="91">
                  <c:v>0.38775623915137486</c:v>
                </c:pt>
                <c:pt idx="92">
                  <c:v>0.42855964318124107</c:v>
                </c:pt>
                <c:pt idx="93">
                  <c:v>0.33101644247296746</c:v>
                </c:pt>
                <c:pt idx="94">
                  <c:v>0.34449355367514234</c:v>
                </c:pt>
                <c:pt idx="95">
                  <c:v>0.31514633265734082</c:v>
                </c:pt>
                <c:pt idx="96">
                  <c:v>0.28541151114681246</c:v>
                </c:pt>
                <c:pt idx="97">
                  <c:v>0.40339039768600932</c:v>
                </c:pt>
                <c:pt idx="98">
                  <c:v>0.4989417329810511</c:v>
                </c:pt>
                <c:pt idx="99">
                  <c:v>0.54835073681352076</c:v>
                </c:pt>
                <c:pt idx="100">
                  <c:v>0.49228013067920662</c:v>
                </c:pt>
                <c:pt idx="101">
                  <c:v>0.53859950375946841</c:v>
                </c:pt>
                <c:pt idx="102">
                  <c:v>0.56275978398528226</c:v>
                </c:pt>
                <c:pt idx="103">
                  <c:v>0.68804975175164962</c:v>
                </c:pt>
                <c:pt idx="104">
                  <c:v>0.56609406042789912</c:v>
                </c:pt>
                <c:pt idx="105">
                  <c:v>0.45294796003238968</c:v>
                </c:pt>
                <c:pt idx="106">
                  <c:v>0.54489452436821473</c:v>
                </c:pt>
                <c:pt idx="107">
                  <c:v>0.42245262091650143</c:v>
                </c:pt>
                <c:pt idx="108">
                  <c:v>0.4063744740778627</c:v>
                </c:pt>
                <c:pt idx="109">
                  <c:v>0.61716524501249825</c:v>
                </c:pt>
                <c:pt idx="110">
                  <c:v>0.59535294552222873</c:v>
                </c:pt>
                <c:pt idx="111">
                  <c:v>0.46258066085066207</c:v>
                </c:pt>
                <c:pt idx="112">
                  <c:v>0.51407247702224546</c:v>
                </c:pt>
                <c:pt idx="113" formatCode="General">
                  <c:v>0.33554131949014121</c:v>
                </c:pt>
                <c:pt idx="114">
                  <c:v>0.37578053253192678</c:v>
                </c:pt>
                <c:pt idx="115">
                  <c:v>0.32236292501611519</c:v>
                </c:pt>
                <c:pt idx="116">
                  <c:v>0.33002036107763438</c:v>
                </c:pt>
                <c:pt idx="117">
                  <c:v>0.23451472863890349</c:v>
                </c:pt>
                <c:pt idx="118" formatCode="General">
                  <c:v>0.32743812179622261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6B-4380-8915-87545772B783}"/>
            </c:ext>
          </c:extLst>
        </c:ser>
        <c:ser>
          <c:idx val="2"/>
          <c:order val="1"/>
          <c:tx>
            <c:strRef>
              <c:f>'Mortality by birth year (EAM)'!$A$9:$A$9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(EAM)'!$B$9:$DV$9</c:f>
              <c:numCache>
                <c:formatCode>0.00</c:formatCode>
                <c:ptCount val="125"/>
                <c:pt idx="70">
                  <c:v>0.40356200777668016</c:v>
                </c:pt>
                <c:pt idx="71">
                  <c:v>0.35737530708962328</c:v>
                </c:pt>
                <c:pt idx="72">
                  <c:v>0.4648398074865937</c:v>
                </c:pt>
                <c:pt idx="73">
                  <c:v>0.47270580603931589</c:v>
                </c:pt>
                <c:pt idx="74">
                  <c:v>0.25478383493385204</c:v>
                </c:pt>
                <c:pt idx="75">
                  <c:v>0.44649358285684448</c:v>
                </c:pt>
                <c:pt idx="76">
                  <c:v>0.5955659617840211</c:v>
                </c:pt>
                <c:pt idx="77">
                  <c:v>0.59529829544860335</c:v>
                </c:pt>
                <c:pt idx="78">
                  <c:v>0.60030645328489407</c:v>
                </c:pt>
                <c:pt idx="79">
                  <c:v>0.52499565566094941</c:v>
                </c:pt>
                <c:pt idx="80">
                  <c:v>0.93069799896263816</c:v>
                </c:pt>
                <c:pt idx="81">
                  <c:v>0.4709229942683289</c:v>
                </c:pt>
                <c:pt idx="82">
                  <c:v>0.67798414079965286</c:v>
                </c:pt>
                <c:pt idx="83">
                  <c:v>0.73138845846339495</c:v>
                </c:pt>
                <c:pt idx="84">
                  <c:v>0.79988565326938188</c:v>
                </c:pt>
                <c:pt idx="85">
                  <c:v>0.83776279161794298</c:v>
                </c:pt>
                <c:pt idx="86">
                  <c:v>0.96612392607572783</c:v>
                </c:pt>
                <c:pt idx="87">
                  <c:v>1.1568017283318914</c:v>
                </c:pt>
                <c:pt idx="88">
                  <c:v>1.4499401767341289</c:v>
                </c:pt>
                <c:pt idx="89">
                  <c:v>1.0457053286939697</c:v>
                </c:pt>
                <c:pt idx="90">
                  <c:v>1.4973882886222805</c:v>
                </c:pt>
                <c:pt idx="91">
                  <c:v>1.5184707608606944</c:v>
                </c:pt>
                <c:pt idx="92">
                  <c:v>1.7475876191281328</c:v>
                </c:pt>
                <c:pt idx="93">
                  <c:v>1.7289893484530567</c:v>
                </c:pt>
                <c:pt idx="94">
                  <c:v>2.0292615284778317</c:v>
                </c:pt>
                <c:pt idx="95">
                  <c:v>1.938788021366094</c:v>
                </c:pt>
                <c:pt idx="96">
                  <c:v>1.9528379808877165</c:v>
                </c:pt>
                <c:pt idx="97">
                  <c:v>2.0661664248178138</c:v>
                </c:pt>
                <c:pt idx="98">
                  <c:v>1.8302427016212519</c:v>
                </c:pt>
                <c:pt idx="99">
                  <c:v>2.0570904064042188</c:v>
                </c:pt>
                <c:pt idx="100">
                  <c:v>1.7903381495367152</c:v>
                </c:pt>
                <c:pt idx="101">
                  <c:v>0.8063167805193866</c:v>
                </c:pt>
                <c:pt idx="102">
                  <c:v>0.835417700496071</c:v>
                </c:pt>
                <c:pt idx="103" formatCode="General">
                  <c:v>0.77045446975604692</c:v>
                </c:pt>
                <c:pt idx="104">
                  <c:v>0.72348378554232706</c:v>
                </c:pt>
                <c:pt idx="105">
                  <c:v>0.63554807447520212</c:v>
                </c:pt>
                <c:pt idx="106">
                  <c:v>0.47525047832742057</c:v>
                </c:pt>
                <c:pt idx="107">
                  <c:v>0.47359342752026484</c:v>
                </c:pt>
                <c:pt idx="108" formatCode="General">
                  <c:v>0.49630728292760223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6B-4380-8915-87545772B783}"/>
            </c:ext>
          </c:extLst>
        </c:ser>
        <c:ser>
          <c:idx val="0"/>
          <c:order val="2"/>
          <c:tx>
            <c:strRef>
              <c:f>'Mortality by birth year (EAM)'!$A$11:$A$11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(EAM)'!$B$11:$DV$11</c:f>
              <c:numCache>
                <c:formatCode>0.00</c:formatCode>
                <c:ptCount val="125"/>
                <c:pt idx="60">
                  <c:v>1.3053945798730036</c:v>
                </c:pt>
                <c:pt idx="61">
                  <c:v>1.1510191736402648</c:v>
                </c:pt>
                <c:pt idx="62">
                  <c:v>0.82323544627312883</c:v>
                </c:pt>
                <c:pt idx="63">
                  <c:v>1.0970014656506997</c:v>
                </c:pt>
                <c:pt idx="64">
                  <c:v>1.5365640886572127</c:v>
                </c:pt>
                <c:pt idx="65">
                  <c:v>1.1763410292635024</c:v>
                </c:pt>
                <c:pt idx="66">
                  <c:v>1.2383833648202289</c:v>
                </c:pt>
                <c:pt idx="67">
                  <c:v>1.5200965581548105</c:v>
                </c:pt>
                <c:pt idx="68">
                  <c:v>1.4084415043624945</c:v>
                </c:pt>
                <c:pt idx="69">
                  <c:v>1.4076839345622825</c:v>
                </c:pt>
                <c:pt idx="70">
                  <c:v>1.8674344432620704</c:v>
                </c:pt>
                <c:pt idx="71">
                  <c:v>1.6342282853097958</c:v>
                </c:pt>
                <c:pt idx="72">
                  <c:v>1.6106043744402907</c:v>
                </c:pt>
                <c:pt idx="73">
                  <c:v>1.6174328049434075</c:v>
                </c:pt>
                <c:pt idx="74">
                  <c:v>2.3288054885731335</c:v>
                </c:pt>
                <c:pt idx="75">
                  <c:v>2.0001676631770997</c:v>
                </c:pt>
                <c:pt idx="76">
                  <c:v>2.2407894640795512</c:v>
                </c:pt>
                <c:pt idx="77">
                  <c:v>2.9710338559046265</c:v>
                </c:pt>
                <c:pt idx="78">
                  <c:v>2.8920794085067203</c:v>
                </c:pt>
                <c:pt idx="79">
                  <c:v>2.715696143265327</c:v>
                </c:pt>
                <c:pt idx="80">
                  <c:v>2.991868448440437</c:v>
                </c:pt>
                <c:pt idx="81">
                  <c:v>3.2457765234593081</c:v>
                </c:pt>
                <c:pt idx="82">
                  <c:v>3.5441129231365531</c:v>
                </c:pt>
                <c:pt idx="83">
                  <c:v>3.8994708834459511</c:v>
                </c:pt>
                <c:pt idx="84">
                  <c:v>3.6718764100982306</c:v>
                </c:pt>
                <c:pt idx="85">
                  <c:v>3.8966241789389575</c:v>
                </c:pt>
                <c:pt idx="86">
                  <c:v>3.7807969312085823</c:v>
                </c:pt>
                <c:pt idx="87">
                  <c:v>4.2302763365806921</c:v>
                </c:pt>
                <c:pt idx="88">
                  <c:v>3.9976596360234886</c:v>
                </c:pt>
                <c:pt idx="89">
                  <c:v>3.8995705062634314</c:v>
                </c:pt>
                <c:pt idx="90">
                  <c:v>3.1748632533112375</c:v>
                </c:pt>
                <c:pt idx="91">
                  <c:v>2.1767918114123836</c:v>
                </c:pt>
                <c:pt idx="92">
                  <c:v>2.2155297612653206</c:v>
                </c:pt>
                <c:pt idx="93" formatCode="General">
                  <c:v>2.0054206092382478</c:v>
                </c:pt>
                <c:pt idx="94">
                  <c:v>1.9361473497493804</c:v>
                </c:pt>
                <c:pt idx="95">
                  <c:v>1.6734608823189263</c:v>
                </c:pt>
                <c:pt idx="96">
                  <c:v>1.4165689358361373</c:v>
                </c:pt>
                <c:pt idx="97">
                  <c:v>1.7556370759961437</c:v>
                </c:pt>
                <c:pt idx="98" formatCode="General">
                  <c:v>1.4614255623988608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6B-4380-8915-87545772B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43824"/>
        <c:axId val="1"/>
      </c:scatterChart>
      <c:valAx>
        <c:axId val="883643824"/>
        <c:scaling>
          <c:orientation val="minMax"/>
          <c:max val="1970"/>
          <c:min val="19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438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380992375953005"/>
          <c:y val="0.61893837173355637"/>
          <c:w val="0.35238175228096486"/>
          <c:h val="0.785220369393779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76223776223776"/>
          <c:y val="0.11940298507462686"/>
          <c:w val="0.73426573426573427"/>
          <c:h val="0.62686567164179108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(EA)'!$H$10:$L$10</c:f>
              <c:numCache>
                <c:formatCode>0</c:formatCode>
                <c:ptCount val="5"/>
                <c:pt idx="2">
                  <c:v>0.21877969052139676</c:v>
                </c:pt>
                <c:pt idx="3">
                  <c:v>0.37782489549674059</c:v>
                </c:pt>
                <c:pt idx="4">
                  <c:v>0.46127578515738843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BB-4434-8D48-D38006EF9332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(EA)'!$H$12:$L$12</c:f>
              <c:numCache>
                <c:formatCode>0</c:formatCode>
                <c:ptCount val="5"/>
                <c:pt idx="1">
                  <c:v>0.42554476429452825</c:v>
                </c:pt>
                <c:pt idx="2">
                  <c:v>0.59574698112133018</c:v>
                </c:pt>
                <c:pt idx="3">
                  <c:v>1.2883562802307311</c:v>
                </c:pt>
                <c:pt idx="4">
                  <c:v>1.6232982967107985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BB-4434-8D48-D38006EF9332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(EA)'!$H$14:$L$14</c:f>
              <c:numCache>
                <c:formatCode>0</c:formatCode>
                <c:ptCount val="5"/>
                <c:pt idx="0">
                  <c:v>1.0951962782306692</c:v>
                </c:pt>
                <c:pt idx="1">
                  <c:v>1.5024663250013128</c:v>
                </c:pt>
                <c:pt idx="2">
                  <c:v>2.9449920852294307</c:v>
                </c:pt>
                <c:pt idx="3">
                  <c:v>3.2701149095810496</c:v>
                </c:pt>
                <c:pt idx="4">
                  <c:v>1.6496479390762746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BB-4434-8D48-D38006EF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58384"/>
        <c:axId val="1"/>
      </c:lineChart>
      <c:catAx>
        <c:axId val="8836583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ax val="0.8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58384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(EAF)'!$B$7:$DV$7</c:f>
              <c:numCache>
                <c:formatCode>0.00</c:formatCode>
                <c:ptCount val="125"/>
                <c:pt idx="80">
                  <c:v>7.2436242343851362E-2</c:v>
                </c:pt>
                <c:pt idx="81">
                  <c:v>9.7496069724509235E-2</c:v>
                </c:pt>
                <c:pt idx="82">
                  <c:v>0.11988698653402725</c:v>
                </c:pt>
                <c:pt idx="83">
                  <c:v>0.13936691741562449</c:v>
                </c:pt>
                <c:pt idx="84">
                  <c:v>0.17804504883108022</c:v>
                </c:pt>
                <c:pt idx="85">
                  <c:v>0.15036376566052714</c:v>
                </c:pt>
                <c:pt idx="86">
                  <c:v>0.23368607672649394</c:v>
                </c:pt>
                <c:pt idx="87">
                  <c:v>0.19262018614766632</c:v>
                </c:pt>
                <c:pt idx="88">
                  <c:v>0.33040937166533607</c:v>
                </c:pt>
                <c:pt idx="89">
                  <c:v>0.11544089637362512</c:v>
                </c:pt>
                <c:pt idx="90">
                  <c:v>0.22673598907912509</c:v>
                </c:pt>
                <c:pt idx="91">
                  <c:v>0.15679199106509639</c:v>
                </c:pt>
                <c:pt idx="92">
                  <c:v>0.13336774221082373</c:v>
                </c:pt>
                <c:pt idx="93">
                  <c:v>0.19876621393980584</c:v>
                </c:pt>
                <c:pt idx="94">
                  <c:v>0.27775345274761604</c:v>
                </c:pt>
                <c:pt idx="95">
                  <c:v>0.19056885284601632</c:v>
                </c:pt>
                <c:pt idx="96">
                  <c:v>0.18132744792791347</c:v>
                </c:pt>
                <c:pt idx="97">
                  <c:v>0.24314557851749072</c:v>
                </c:pt>
                <c:pt idx="98">
                  <c:v>0.37210439909862869</c:v>
                </c:pt>
                <c:pt idx="99">
                  <c:v>0.24716637346967557</c:v>
                </c:pt>
                <c:pt idx="100">
                  <c:v>0.29444484607005939</c:v>
                </c:pt>
                <c:pt idx="101">
                  <c:v>0.22258809594934834</c:v>
                </c:pt>
                <c:pt idx="102">
                  <c:v>0.31479538300104931</c:v>
                </c:pt>
                <c:pt idx="103">
                  <c:v>0.27537372147915029</c:v>
                </c:pt>
                <c:pt idx="104">
                  <c:v>0.30404577184365622</c:v>
                </c:pt>
                <c:pt idx="105">
                  <c:v>0.31090252705629245</c:v>
                </c:pt>
                <c:pt idx="106">
                  <c:v>0.47149572589124478</c:v>
                </c:pt>
                <c:pt idx="107">
                  <c:v>0.34186139827864237</c:v>
                </c:pt>
                <c:pt idx="108">
                  <c:v>0.45500439519568198</c:v>
                </c:pt>
                <c:pt idx="109">
                  <c:v>0.50029031552721626</c:v>
                </c:pt>
                <c:pt idx="110">
                  <c:v>0.51577017452946361</c:v>
                </c:pt>
                <c:pt idx="111">
                  <c:v>0.29489399473656347</c:v>
                </c:pt>
                <c:pt idx="112">
                  <c:v>0.31505071220637954</c:v>
                </c:pt>
                <c:pt idx="113" formatCode="General">
                  <c:v>0.30470267510401622</c:v>
                </c:pt>
                <c:pt idx="114">
                  <c:v>0.25884338422194264</c:v>
                </c:pt>
                <c:pt idx="115">
                  <c:v>0.29275085247775412</c:v>
                </c:pt>
                <c:pt idx="116">
                  <c:v>0.29023931493426391</c:v>
                </c:pt>
                <c:pt idx="117">
                  <c:v>0.11332904445860639</c:v>
                </c:pt>
                <c:pt idx="118" formatCode="General">
                  <c:v>0.17630321130002841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79-4108-9DFC-E7E60841A76B}"/>
            </c:ext>
          </c:extLst>
        </c:ser>
        <c:ser>
          <c:idx val="2"/>
          <c:order val="1"/>
          <c:tx>
            <c:strRef>
              <c:f>'Mortality by birth year (EAF)'!$A$9:$A$9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(EAF)'!$B$9:$DV$9</c:f>
              <c:numCache>
                <c:formatCode>0.00</c:formatCode>
                <c:ptCount val="125"/>
                <c:pt idx="70">
                  <c:v>0.12054874269871427</c:v>
                </c:pt>
                <c:pt idx="71">
                  <c:v>0.23721071041939151</c:v>
                </c:pt>
                <c:pt idx="72">
                  <c:v>0.13505459775049203</c:v>
                </c:pt>
                <c:pt idx="73">
                  <c:v>0.24584640140911593</c:v>
                </c:pt>
                <c:pt idx="74">
                  <c:v>0.21892334338927311</c:v>
                </c:pt>
                <c:pt idx="75">
                  <c:v>0.31035760575797494</c:v>
                </c:pt>
                <c:pt idx="76">
                  <c:v>0.28256618028217623</c:v>
                </c:pt>
                <c:pt idx="77">
                  <c:v>0.43691404567324665</c:v>
                </c:pt>
                <c:pt idx="78">
                  <c:v>0.30200001096736884</c:v>
                </c:pt>
                <c:pt idx="79">
                  <c:v>0.33824155656058397</c:v>
                </c:pt>
                <c:pt idx="80">
                  <c:v>0.52745439319258813</c:v>
                </c:pt>
                <c:pt idx="81">
                  <c:v>0.28687772515909044</c:v>
                </c:pt>
                <c:pt idx="82">
                  <c:v>0.41878452763918989</c:v>
                </c:pt>
                <c:pt idx="83">
                  <c:v>0.33664694925484873</c:v>
                </c:pt>
                <c:pt idx="84">
                  <c:v>0.45304392853619635</c:v>
                </c:pt>
                <c:pt idx="85">
                  <c:v>0.28531328763524161</c:v>
                </c:pt>
                <c:pt idx="86">
                  <c:v>0.40172320752413448</c:v>
                </c:pt>
                <c:pt idx="87">
                  <c:v>0.54804205126659378</c:v>
                </c:pt>
                <c:pt idx="88">
                  <c:v>0.55048486120953144</c:v>
                </c:pt>
                <c:pt idx="89">
                  <c:v>0.59367427727406419</c:v>
                </c:pt>
                <c:pt idx="90">
                  <c:v>0.67445580690150386</c:v>
                </c:pt>
                <c:pt idx="91">
                  <c:v>0.53421767133070219</c:v>
                </c:pt>
                <c:pt idx="92">
                  <c:v>0.70562293274531418</c:v>
                </c:pt>
                <c:pt idx="93">
                  <c:v>0.64473827996940225</c:v>
                </c:pt>
                <c:pt idx="94">
                  <c:v>0.69308703792353688</c:v>
                </c:pt>
                <c:pt idx="95">
                  <c:v>0.75575855157230643</c:v>
                </c:pt>
                <c:pt idx="96">
                  <c:v>0.85999890405267865</c:v>
                </c:pt>
                <c:pt idx="97">
                  <c:v>0.8185512875643558</c:v>
                </c:pt>
                <c:pt idx="98">
                  <c:v>0.81895415171690855</c:v>
                </c:pt>
                <c:pt idx="99">
                  <c:v>0.73776306905628919</c:v>
                </c:pt>
                <c:pt idx="100">
                  <c:v>0.6962943932694744</c:v>
                </c:pt>
                <c:pt idx="101">
                  <c:v>0.55227612628124989</c:v>
                </c:pt>
                <c:pt idx="102">
                  <c:v>0.44557113431766604</c:v>
                </c:pt>
                <c:pt idx="103" formatCode="General">
                  <c:v>0.45548412114646591</c:v>
                </c:pt>
                <c:pt idx="104">
                  <c:v>0.39503051610736933</c:v>
                </c:pt>
                <c:pt idx="105">
                  <c:v>0.37441586444947572</c:v>
                </c:pt>
                <c:pt idx="106">
                  <c:v>0.4199234059707509</c:v>
                </c:pt>
                <c:pt idx="107">
                  <c:v>0.31301888586405402</c:v>
                </c:pt>
                <c:pt idx="108" formatCode="General">
                  <c:v>0.2947035476547023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79-4108-9DFC-E7E60841A76B}"/>
            </c:ext>
          </c:extLst>
        </c:ser>
        <c:ser>
          <c:idx val="0"/>
          <c:order val="2"/>
          <c:tx>
            <c:strRef>
              <c:f>'Mortality by birth year (EAF)'!$A$11:$A$11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(EAF)'!$B$11:$DV$11</c:f>
              <c:numCache>
                <c:formatCode>0.00</c:formatCode>
                <c:ptCount val="125"/>
                <c:pt idx="60">
                  <c:v>0.97215310633702323</c:v>
                </c:pt>
                <c:pt idx="61">
                  <c:v>0.89478007218866495</c:v>
                </c:pt>
                <c:pt idx="62">
                  <c:v>0.66525423337303302</c:v>
                </c:pt>
                <c:pt idx="63">
                  <c:v>0.61849057412868169</c:v>
                </c:pt>
                <c:pt idx="64">
                  <c:v>0.53380581757212875</c:v>
                </c:pt>
                <c:pt idx="65">
                  <c:v>0.87549401208788746</c:v>
                </c:pt>
                <c:pt idx="66">
                  <c:v>0.81376034606964864</c:v>
                </c:pt>
                <c:pt idx="67">
                  <c:v>0.84693772424566738</c:v>
                </c:pt>
                <c:pt idx="68">
                  <c:v>0.91382771195939327</c:v>
                </c:pt>
                <c:pt idx="69">
                  <c:v>0.8535912035068941</c:v>
                </c:pt>
                <c:pt idx="70">
                  <c:v>1.0624925437581039</c:v>
                </c:pt>
                <c:pt idx="71">
                  <c:v>0.96468193137355107</c:v>
                </c:pt>
                <c:pt idx="72">
                  <c:v>0.93271854226973561</c:v>
                </c:pt>
                <c:pt idx="73">
                  <c:v>0.8939362516180247</c:v>
                </c:pt>
                <c:pt idx="74">
                  <c:v>1.0327766040394621</c:v>
                </c:pt>
                <c:pt idx="75">
                  <c:v>1.2241366378517142</c:v>
                </c:pt>
                <c:pt idx="76">
                  <c:v>1.5204953909138743</c:v>
                </c:pt>
                <c:pt idx="77">
                  <c:v>1.5590863957222874</c:v>
                </c:pt>
                <c:pt idx="78">
                  <c:v>1.5662474387413985</c:v>
                </c:pt>
                <c:pt idx="79">
                  <c:v>1.3794056194582101</c:v>
                </c:pt>
                <c:pt idx="80">
                  <c:v>1.8667601118913035</c:v>
                </c:pt>
                <c:pt idx="81">
                  <c:v>1.7891739780114371</c:v>
                </c:pt>
                <c:pt idx="82">
                  <c:v>1.368421052631579</c:v>
                </c:pt>
                <c:pt idx="83">
                  <c:v>1.5162907268170425</c:v>
                </c:pt>
                <c:pt idx="84">
                  <c:v>1.550222979890286</c:v>
                </c:pt>
                <c:pt idx="85">
                  <c:v>1.5222702569307542</c:v>
                </c:pt>
                <c:pt idx="86">
                  <c:v>1.849902759196465</c:v>
                </c:pt>
                <c:pt idx="87">
                  <c:v>1.8517950617225702</c:v>
                </c:pt>
                <c:pt idx="88">
                  <c:v>1.8300896433155283</c:v>
                </c:pt>
                <c:pt idx="89">
                  <c:v>1.7089072179181619</c:v>
                </c:pt>
                <c:pt idx="90">
                  <c:v>1.3996657909128143</c:v>
                </c:pt>
                <c:pt idx="91">
                  <c:v>1.2061693148113974</c:v>
                </c:pt>
                <c:pt idx="92">
                  <c:v>1.2254028837308464</c:v>
                </c:pt>
                <c:pt idx="93" formatCode="General">
                  <c:v>1.1035754881526887</c:v>
                </c:pt>
                <c:pt idx="94">
                  <c:v>1.1021376655547204</c:v>
                </c:pt>
                <c:pt idx="95">
                  <c:v>1.0399491647117587</c:v>
                </c:pt>
                <c:pt idx="96">
                  <c:v>0.73017397790944516</c:v>
                </c:pt>
                <c:pt idx="97">
                  <c:v>0.72857867241439123</c:v>
                </c:pt>
                <c:pt idx="98" formatCode="General">
                  <c:v>0.81319505898226307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79-4108-9DFC-E7E60841A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54224"/>
        <c:axId val="1"/>
      </c:scatterChart>
      <c:valAx>
        <c:axId val="883654224"/>
        <c:scaling>
          <c:orientation val="minMax"/>
          <c:max val="1970"/>
          <c:min val="19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542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476210473690787"/>
          <c:y val="0.61200996526704365"/>
          <c:w val="0.35047679040119983"/>
          <c:h val="0.76905408763858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48354823393128"/>
          <c:y val="0.11764748121367048"/>
          <c:w val="0.73793351944207786"/>
          <c:h val="0.63235521152347884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(EA)'!$H$37:$L$37</c:f>
              <c:numCache>
                <c:formatCode>0</c:formatCode>
                <c:ptCount val="5"/>
                <c:pt idx="2">
                  <c:v>0.10853968904667996</c:v>
                </c:pt>
                <c:pt idx="3">
                  <c:v>0.19126724902028927</c:v>
                </c:pt>
                <c:pt idx="4">
                  <c:v>0.2605949674731361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907-470C-9587-3F6932371FF8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(EA)'!$H$39:$L$39</c:f>
              <c:numCache>
                <c:formatCode>0</c:formatCode>
                <c:ptCount val="5"/>
                <c:pt idx="1">
                  <c:v>0.18530278924390259</c:v>
                </c:pt>
                <c:pt idx="2">
                  <c:v>0.35003464028431047</c:v>
                </c:pt>
                <c:pt idx="3">
                  <c:v>0.54409245501737713</c:v>
                </c:pt>
                <c:pt idx="4">
                  <c:v>0.6886567307918301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907-470C-9587-3F6932371FF8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(EA)'!$H$41:$L$41</c:f>
              <c:numCache>
                <c:formatCode>0</c:formatCode>
                <c:ptCount val="5"/>
                <c:pt idx="0">
                  <c:v>0.78979068801881092</c:v>
                </c:pt>
                <c:pt idx="1">
                  <c:v>0.86786762372530912</c:v>
                </c:pt>
                <c:pt idx="2">
                  <c:v>1.4962502277286016</c:v>
                </c:pt>
                <c:pt idx="3">
                  <c:v>1.515592170262261</c:v>
                </c:pt>
                <c:pt idx="4">
                  <c:v>0.8839107287826643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907-470C-9587-3F6932371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42160"/>
        <c:axId val="1"/>
      </c:lineChart>
      <c:catAx>
        <c:axId val="88364216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4216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6946564885496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213740458015"/>
          <c:y val="8.3140971353758475E-2"/>
          <c:w val="0.76908396946564883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(NEAM)'!$B$7:$EE$7</c:f>
              <c:numCache>
                <c:formatCode>0.00</c:formatCode>
                <c:ptCount val="134"/>
                <c:pt idx="80">
                  <c:v>0.30531656901116211</c:v>
                </c:pt>
                <c:pt idx="81">
                  <c:v>0.59094704582617053</c:v>
                </c:pt>
                <c:pt idx="82">
                  <c:v>0.47009181833395702</c:v>
                </c:pt>
                <c:pt idx="83">
                  <c:v>8.6147529021810318E-2</c:v>
                </c:pt>
                <c:pt idx="84">
                  <c:v>0</c:v>
                </c:pt>
                <c:pt idx="85">
                  <c:v>0.61409944695739038</c:v>
                </c:pt>
                <c:pt idx="86">
                  <c:v>0.36400932096827643</c:v>
                </c:pt>
                <c:pt idx="87">
                  <c:v>0.27866788946136567</c:v>
                </c:pt>
                <c:pt idx="88">
                  <c:v>0.40099996023417056</c:v>
                </c:pt>
                <c:pt idx="89">
                  <c:v>0.51318283305918688</c:v>
                </c:pt>
                <c:pt idx="90">
                  <c:v>0.37370087561852167</c:v>
                </c:pt>
                <c:pt idx="91">
                  <c:v>0.42602639038733525</c:v>
                </c:pt>
                <c:pt idx="92">
                  <c:v>0.35987728184689016</c:v>
                </c:pt>
                <c:pt idx="93">
                  <c:v>0.23609385084711951</c:v>
                </c:pt>
                <c:pt idx="94">
                  <c:v>0.29208094941730434</c:v>
                </c:pt>
                <c:pt idx="95">
                  <c:v>0.2881289047229168</c:v>
                </c:pt>
                <c:pt idx="96">
                  <c:v>0.45629758542147464</c:v>
                </c:pt>
                <c:pt idx="97">
                  <c:v>0.68220831970101092</c:v>
                </c:pt>
                <c:pt idx="98">
                  <c:v>0.5750305959404336</c:v>
                </c:pt>
                <c:pt idx="99">
                  <c:v>0.52078234006253554</c:v>
                </c:pt>
                <c:pt idx="100">
                  <c:v>0.46902027293227716</c:v>
                </c:pt>
                <c:pt idx="101">
                  <c:v>0.82201487353712188</c:v>
                </c:pt>
                <c:pt idx="102">
                  <c:v>0.6926442907928525</c:v>
                </c:pt>
                <c:pt idx="103">
                  <c:v>0.56650772348304801</c:v>
                </c:pt>
                <c:pt idx="104">
                  <c:v>0.82750767927126356</c:v>
                </c:pt>
                <c:pt idx="105">
                  <c:v>0.77463234012556792</c:v>
                </c:pt>
                <c:pt idx="106">
                  <c:v>1.0542096811958954</c:v>
                </c:pt>
                <c:pt idx="107">
                  <c:v>0.50368896199219049</c:v>
                </c:pt>
                <c:pt idx="108">
                  <c:v>0.57018556689274524</c:v>
                </c:pt>
                <c:pt idx="109">
                  <c:v>1.0828975145792203</c:v>
                </c:pt>
                <c:pt idx="110">
                  <c:v>0.42932043940946968</c:v>
                </c:pt>
                <c:pt idx="111">
                  <c:v>0.36554918281480187</c:v>
                </c:pt>
                <c:pt idx="112">
                  <c:v>0.75531249040123716</c:v>
                </c:pt>
                <c:pt idx="113" formatCode="General">
                  <c:v>0.53105744641509667</c:v>
                </c:pt>
                <c:pt idx="114">
                  <c:v>0.32673255773247606</c:v>
                </c:pt>
                <c:pt idx="115">
                  <c:v>0.31945018060344138</c:v>
                </c:pt>
                <c:pt idx="116">
                  <c:v>0.49235286482228308</c:v>
                </c:pt>
                <c:pt idx="117">
                  <c:v>0.44360120783736867</c:v>
                </c:pt>
                <c:pt idx="118" formatCode="General">
                  <c:v>0.43937773567562671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95-4309-B3CD-40B3461A96DA}"/>
            </c:ext>
          </c:extLst>
        </c:ser>
        <c:ser>
          <c:idx val="2"/>
          <c:order val="1"/>
          <c:tx>
            <c:strRef>
              <c:f>'Mortality by birth year (NEAM)'!$A$9:$A$9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(NEAM)'!$B$9:$EE$9</c:f>
              <c:numCache>
                <c:formatCode>0.00</c:formatCode>
                <c:ptCount val="134"/>
                <c:pt idx="70">
                  <c:v>0.26696534749744683</c:v>
                </c:pt>
                <c:pt idx="71">
                  <c:v>0.53338361362864473</c:v>
                </c:pt>
                <c:pt idx="72">
                  <c:v>0.38999379909859433</c:v>
                </c:pt>
                <c:pt idx="73">
                  <c:v>0.37620474868206072</c:v>
                </c:pt>
                <c:pt idx="74">
                  <c:v>0.48114587777667783</c:v>
                </c:pt>
                <c:pt idx="75">
                  <c:v>0.2287535948627433</c:v>
                </c:pt>
                <c:pt idx="76">
                  <c:v>0.44004201961245276</c:v>
                </c:pt>
                <c:pt idx="77">
                  <c:v>0.21378448129898867</c:v>
                </c:pt>
                <c:pt idx="78">
                  <c:v>0.31474247455989035</c:v>
                </c:pt>
                <c:pt idx="79">
                  <c:v>0.39577051919254513</c:v>
                </c:pt>
                <c:pt idx="80">
                  <c:v>0.65479633168128226</c:v>
                </c:pt>
                <c:pt idx="81">
                  <c:v>0.43567581989614701</c:v>
                </c:pt>
                <c:pt idx="82">
                  <c:v>0.7291174681152881</c:v>
                </c:pt>
                <c:pt idx="83">
                  <c:v>0.67978978180787375</c:v>
                </c:pt>
                <c:pt idx="84">
                  <c:v>0.95367487609562573</c:v>
                </c:pt>
                <c:pt idx="85">
                  <c:v>0.85134682713324628</c:v>
                </c:pt>
                <c:pt idx="86">
                  <c:v>0.82600062748514347</c:v>
                </c:pt>
                <c:pt idx="87">
                  <c:v>0.86657885334286122</c:v>
                </c:pt>
                <c:pt idx="88">
                  <c:v>1.1681058054663847</c:v>
                </c:pt>
                <c:pt idx="89">
                  <c:v>1.4338972435569852</c:v>
                </c:pt>
                <c:pt idx="90">
                  <c:v>1.5783022773020039</c:v>
                </c:pt>
                <c:pt idx="91">
                  <c:v>2.1910181756208842</c:v>
                </c:pt>
                <c:pt idx="92">
                  <c:v>2.208969695842312</c:v>
                </c:pt>
                <c:pt idx="93">
                  <c:v>2.620598818223872</c:v>
                </c:pt>
                <c:pt idx="94">
                  <c:v>2.3959706308454534</c:v>
                </c:pt>
                <c:pt idx="95">
                  <c:v>2.2636500860739144</c:v>
                </c:pt>
                <c:pt idx="96">
                  <c:v>2.4645110410094642</c:v>
                </c:pt>
                <c:pt idx="97">
                  <c:v>2.5707840782043454</c:v>
                </c:pt>
                <c:pt idx="98">
                  <c:v>2.9534228803858267</c:v>
                </c:pt>
                <c:pt idx="99">
                  <c:v>1.7624134489770291</c:v>
                </c:pt>
                <c:pt idx="100">
                  <c:v>1.582129947715879</c:v>
                </c:pt>
                <c:pt idx="101">
                  <c:v>1.1544532509403547</c:v>
                </c:pt>
                <c:pt idx="102">
                  <c:v>0.87358325351180466</c:v>
                </c:pt>
                <c:pt idx="103" formatCode="General">
                  <c:v>0.7038047685789377</c:v>
                </c:pt>
                <c:pt idx="104">
                  <c:v>1.4227633301885356</c:v>
                </c:pt>
                <c:pt idx="105">
                  <c:v>1.1150023075699931</c:v>
                </c:pt>
                <c:pt idx="106">
                  <c:v>0.86704784659033429</c:v>
                </c:pt>
                <c:pt idx="107">
                  <c:v>0.96841560911647084</c:v>
                </c:pt>
                <c:pt idx="108" formatCode="General">
                  <c:v>0.73059289561727059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95-4309-B3CD-40B3461A96DA}"/>
            </c:ext>
          </c:extLst>
        </c:ser>
        <c:ser>
          <c:idx val="0"/>
          <c:order val="2"/>
          <c:tx>
            <c:strRef>
              <c:f>'Mortality by birth year (NEAM)'!$A$11:$A$11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(NEAM)'!$B$11:$EE$11</c:f>
              <c:numCache>
                <c:formatCode>0.00</c:formatCode>
                <c:ptCount val="134"/>
                <c:pt idx="60">
                  <c:v>0.98105127492518429</c:v>
                </c:pt>
                <c:pt idx="61">
                  <c:v>0.83571081452972407</c:v>
                </c:pt>
                <c:pt idx="62">
                  <c:v>1.0981272811878444</c:v>
                </c:pt>
                <c:pt idx="63">
                  <c:v>0.54850137084205108</c:v>
                </c:pt>
                <c:pt idx="64">
                  <c:v>2.1910241682290263</c:v>
                </c:pt>
                <c:pt idx="65">
                  <c:v>1.0857990245724465</c:v>
                </c:pt>
                <c:pt idx="66">
                  <c:v>0.81031826870639989</c:v>
                </c:pt>
                <c:pt idx="67">
                  <c:v>1.3480851596180012</c:v>
                </c:pt>
                <c:pt idx="68">
                  <c:v>1.5999547746117047</c:v>
                </c:pt>
                <c:pt idx="69">
                  <c:v>1.4456450599679855</c:v>
                </c:pt>
                <c:pt idx="70">
                  <c:v>1.7959988993092457</c:v>
                </c:pt>
                <c:pt idx="71">
                  <c:v>1.4921794873070238</c:v>
                </c:pt>
                <c:pt idx="72">
                  <c:v>0.59961816315370375</c:v>
                </c:pt>
                <c:pt idx="73">
                  <c:v>2.4748770516436127</c:v>
                </c:pt>
                <c:pt idx="74">
                  <c:v>1.1512685079364422</c:v>
                </c:pt>
                <c:pt idx="75">
                  <c:v>1.5675058719889612</c:v>
                </c:pt>
                <c:pt idx="76">
                  <c:v>2.6294154458875068</c:v>
                </c:pt>
                <c:pt idx="77">
                  <c:v>1.6043659289150378</c:v>
                </c:pt>
                <c:pt idx="78">
                  <c:v>2.8537159821200953</c:v>
                </c:pt>
                <c:pt idx="79">
                  <c:v>2.4755038987205999</c:v>
                </c:pt>
                <c:pt idx="80">
                  <c:v>3.4906661474064915</c:v>
                </c:pt>
                <c:pt idx="81">
                  <c:v>3.6246720997849247</c:v>
                </c:pt>
                <c:pt idx="82">
                  <c:v>3.6288091155684978</c:v>
                </c:pt>
                <c:pt idx="83">
                  <c:v>4.221579177636376</c:v>
                </c:pt>
                <c:pt idx="84">
                  <c:v>3.5742632024347034</c:v>
                </c:pt>
                <c:pt idx="85">
                  <c:v>4.1639171874503766</c:v>
                </c:pt>
                <c:pt idx="86">
                  <c:v>4.5404766551731619</c:v>
                </c:pt>
                <c:pt idx="87">
                  <c:v>4.0396695550303985</c:v>
                </c:pt>
                <c:pt idx="88">
                  <c:v>4.7551861248674339</c:v>
                </c:pt>
                <c:pt idx="89">
                  <c:v>4.4258452616840822</c:v>
                </c:pt>
                <c:pt idx="90">
                  <c:v>3.9649004356859159</c:v>
                </c:pt>
                <c:pt idx="91">
                  <c:v>2.8482397604411265</c:v>
                </c:pt>
                <c:pt idx="92">
                  <c:v>1.7497812773403325</c:v>
                </c:pt>
                <c:pt idx="93" formatCode="General">
                  <c:v>2.3347817627602305</c:v>
                </c:pt>
                <c:pt idx="94">
                  <c:v>2.401744381834432</c:v>
                </c:pt>
                <c:pt idx="95">
                  <c:v>2.1663494392177767</c:v>
                </c:pt>
                <c:pt idx="96">
                  <c:v>1.5841003844413621</c:v>
                </c:pt>
                <c:pt idx="97">
                  <c:v>1.574311951881155</c:v>
                </c:pt>
                <c:pt idx="98" formatCode="General">
                  <c:v>2.1016350720860832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95-4309-B3CD-40B3461A9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41744"/>
        <c:axId val="1"/>
      </c:scatterChart>
      <c:valAx>
        <c:axId val="883641744"/>
        <c:scaling>
          <c:orientation val="minMax"/>
          <c:max val="1970"/>
          <c:min val="19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038167938931295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419847328244278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417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236641221374045"/>
          <c:y val="0.21939978057015389"/>
          <c:w val="0.43129770992366412"/>
          <c:h val="0.38568177823037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76223776223776"/>
          <c:y val="0.11764748121367048"/>
          <c:w val="0.73426573426573427"/>
          <c:h val="0.63235521152347884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(NEA)'!$H$10:$L$10</c:f>
              <c:numCache>
                <c:formatCode>0</c:formatCode>
                <c:ptCount val="5"/>
                <c:pt idx="2">
                  <c:v>0.35523860134993746</c:v>
                </c:pt>
                <c:pt idx="3">
                  <c:v>0.35987067027770325</c:v>
                </c:pt>
                <c:pt idx="4">
                  <c:v>0.53656590987294006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B-441F-86F1-F027919B2157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(NEA)'!$H$12:$L$12</c:f>
              <c:numCache>
                <c:formatCode>0</c:formatCode>
                <c:ptCount val="5"/>
                <c:pt idx="1">
                  <c:v>0.39142145626221364</c:v>
                </c:pt>
                <c:pt idx="2">
                  <c:v>0.47618857506962275</c:v>
                </c:pt>
                <c:pt idx="3">
                  <c:v>1.5178037270459321</c:v>
                </c:pt>
                <c:pt idx="4">
                  <c:v>1.8525424173985496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B-441F-86F1-F027919B2157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(NEA)'!$H$14:$L$14</c:f>
              <c:numCache>
                <c:formatCode>0</c:formatCode>
                <c:ptCount val="5"/>
                <c:pt idx="0">
                  <c:v>0.86533053228392176</c:v>
                </c:pt>
                <c:pt idx="1">
                  <c:v>1.488402223324534</c:v>
                </c:pt>
                <c:pt idx="2">
                  <c:v>2.8429820812459488</c:v>
                </c:pt>
                <c:pt idx="3">
                  <c:v>3.5646281090385101</c:v>
                </c:pt>
                <c:pt idx="4">
                  <c:v>1.9620960349787777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B-441F-86F1-F027919B2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60880"/>
        <c:axId val="1"/>
      </c:lineChart>
      <c:catAx>
        <c:axId val="88366088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60880"/>
        <c:crosses val="autoZero"/>
        <c:crossBetween val="between"/>
        <c:majorUnit val="0.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03053435114503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7557251908397"/>
          <c:y val="8.3140971353758475E-2"/>
          <c:w val="0.76145038167938928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(NEAF)'!$B$7:$EE$7</c:f>
              <c:numCache>
                <c:formatCode>0.00</c:formatCode>
                <c:ptCount val="134"/>
                <c:pt idx="80">
                  <c:v>9.721657731572042E-2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0.15410903519356367</c:v>
                </c:pt>
                <c:pt idx="85">
                  <c:v>0.22082201688623787</c:v>
                </c:pt>
                <c:pt idx="86">
                  <c:v>0.21172253180702191</c:v>
                </c:pt>
                <c:pt idx="87">
                  <c:v>0</c:v>
                </c:pt>
                <c:pt idx="88">
                  <c:v>0.19612875142881644</c:v>
                </c:pt>
                <c:pt idx="89">
                  <c:v>0</c:v>
                </c:pt>
                <c:pt idx="90">
                  <c:v>0.36546898581997728</c:v>
                </c:pt>
                <c:pt idx="91">
                  <c:v>0.11870646152286253</c:v>
                </c:pt>
                <c:pt idx="92">
                  <c:v>5.8272989324986778E-2</c:v>
                </c:pt>
                <c:pt idx="93">
                  <c:v>0.1140045904109759</c:v>
                </c:pt>
                <c:pt idx="94">
                  <c:v>0.2252452822146456</c:v>
                </c:pt>
                <c:pt idx="95">
                  <c:v>0.11106704884651331</c:v>
                </c:pt>
                <c:pt idx="96">
                  <c:v>0.27526233350834378</c:v>
                </c:pt>
                <c:pt idx="97">
                  <c:v>5.4968095913530989E-2</c:v>
                </c:pt>
                <c:pt idx="98">
                  <c:v>0.16695053052027922</c:v>
                </c:pt>
                <c:pt idx="99">
                  <c:v>0.39163515571857438</c:v>
                </c:pt>
                <c:pt idx="100">
                  <c:v>0.39761682524226338</c:v>
                </c:pt>
                <c:pt idx="101">
                  <c:v>0.17191182482678669</c:v>
                </c:pt>
                <c:pt idx="102">
                  <c:v>0.22747648574535539</c:v>
                </c:pt>
                <c:pt idx="103">
                  <c:v>0.16786584886690767</c:v>
                </c:pt>
                <c:pt idx="104">
                  <c:v>0.43566772594614728</c:v>
                </c:pt>
                <c:pt idx="105">
                  <c:v>0.49129212449763204</c:v>
                </c:pt>
                <c:pt idx="106">
                  <c:v>0.21843014430414773</c:v>
                </c:pt>
                <c:pt idx="107">
                  <c:v>0.27509957623080755</c:v>
                </c:pt>
                <c:pt idx="108">
                  <c:v>0.44773664152764941</c:v>
                </c:pt>
                <c:pt idx="109">
                  <c:v>0.39084919792460959</c:v>
                </c:pt>
                <c:pt idx="110">
                  <c:v>0.41716574464346146</c:v>
                </c:pt>
                <c:pt idx="111">
                  <c:v>0.35469905305487093</c:v>
                </c:pt>
                <c:pt idx="112">
                  <c:v>0.39137698654396996</c:v>
                </c:pt>
                <c:pt idx="113" formatCode="General">
                  <c:v>0.18922048728059884</c:v>
                </c:pt>
                <c:pt idx="114">
                  <c:v>0.46234008812202082</c:v>
                </c:pt>
                <c:pt idx="115">
                  <c:v>0.22778057441705252</c:v>
                </c:pt>
                <c:pt idx="116">
                  <c:v>0.27177371757909402</c:v>
                </c:pt>
                <c:pt idx="117">
                  <c:v>0.40833660002613359</c:v>
                </c:pt>
                <c:pt idx="118" formatCode="General">
                  <c:v>0.3625927557593327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9B-4189-BE63-DC77B6F41918}"/>
            </c:ext>
          </c:extLst>
        </c:ser>
        <c:ser>
          <c:idx val="2"/>
          <c:order val="1"/>
          <c:tx>
            <c:strRef>
              <c:f>'Mortality by birth year (NEAF)'!$A$9:$A$9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(NEAF)'!$B$9:$EE$9</c:f>
              <c:numCache>
                <c:formatCode>0.00</c:formatCode>
                <c:ptCount val="134"/>
                <c:pt idx="70">
                  <c:v>0.5098108781420666</c:v>
                </c:pt>
                <c:pt idx="71">
                  <c:v>0.25380468174371912</c:v>
                </c:pt>
                <c:pt idx="72">
                  <c:v>0.12307130990599729</c:v>
                </c:pt>
                <c:pt idx="73">
                  <c:v>0.23903106078437908</c:v>
                </c:pt>
                <c:pt idx="74">
                  <c:v>0.91773508472381138</c:v>
                </c:pt>
                <c:pt idx="75">
                  <c:v>0.21822162039766518</c:v>
                </c:pt>
                <c:pt idx="76">
                  <c:v>0.31445950818770807</c:v>
                </c:pt>
                <c:pt idx="77">
                  <c:v>0.40587482153120696</c:v>
                </c:pt>
                <c:pt idx="78">
                  <c:v>0.39580230670228833</c:v>
                </c:pt>
                <c:pt idx="79">
                  <c:v>0.65130959217642448</c:v>
                </c:pt>
                <c:pt idx="80">
                  <c:v>8.780386750694183E-2</c:v>
                </c:pt>
                <c:pt idx="81">
                  <c:v>0.49052382472640188</c:v>
                </c:pt>
                <c:pt idx="82">
                  <c:v>0.45745625145898333</c:v>
                </c:pt>
                <c:pt idx="83">
                  <c:v>0.42386649967378437</c:v>
                </c:pt>
                <c:pt idx="84">
                  <c:v>0.34071343411504035</c:v>
                </c:pt>
                <c:pt idx="85">
                  <c:v>0.32768747208161025</c:v>
                </c:pt>
                <c:pt idx="86">
                  <c:v>0.37962846181459742</c:v>
                </c:pt>
                <c:pt idx="87">
                  <c:v>0.61022933719329953</c:v>
                </c:pt>
                <c:pt idx="88">
                  <c:v>0.64990622653482022</c:v>
                </c:pt>
                <c:pt idx="89">
                  <c:v>0.67816730023141003</c:v>
                </c:pt>
                <c:pt idx="90">
                  <c:v>1.2049526034802893</c:v>
                </c:pt>
                <c:pt idx="91">
                  <c:v>0.53137024695293311</c:v>
                </c:pt>
                <c:pt idx="92">
                  <c:v>0.67411889192795438</c:v>
                </c:pt>
                <c:pt idx="93">
                  <c:v>1.271925096881394</c:v>
                </c:pt>
                <c:pt idx="94">
                  <c:v>0.86997508786972333</c:v>
                </c:pt>
                <c:pt idx="95">
                  <c:v>0.59420638392185299</c:v>
                </c:pt>
                <c:pt idx="96">
                  <c:v>0.93264089149773544</c:v>
                </c:pt>
                <c:pt idx="97">
                  <c:v>1.2722272743826055</c:v>
                </c:pt>
                <c:pt idx="98">
                  <c:v>0.78236242284906699</c:v>
                </c:pt>
                <c:pt idx="99">
                  <c:v>1.0798626754159484</c:v>
                </c:pt>
                <c:pt idx="100">
                  <c:v>0.95141232402439813</c:v>
                </c:pt>
                <c:pt idx="101">
                  <c:v>0.66854559815252201</c:v>
                </c:pt>
                <c:pt idx="102">
                  <c:v>0.52022295810124297</c:v>
                </c:pt>
                <c:pt idx="103" formatCode="General">
                  <c:v>0.78687711155001361</c:v>
                </c:pt>
                <c:pt idx="104">
                  <c:v>0.67876589500034612</c:v>
                </c:pt>
                <c:pt idx="105">
                  <c:v>0.62600048291465826</c:v>
                </c:pt>
                <c:pt idx="106">
                  <c:v>0.40076108983861353</c:v>
                </c:pt>
                <c:pt idx="107">
                  <c:v>0.44795421549554265</c:v>
                </c:pt>
                <c:pt idx="108" formatCode="General">
                  <c:v>0.4526238605194311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9B-4189-BE63-DC77B6F41918}"/>
            </c:ext>
          </c:extLst>
        </c:ser>
        <c:ser>
          <c:idx val="0"/>
          <c:order val="2"/>
          <c:tx>
            <c:strRef>
              <c:f>'Mortality by birth year (NEAF)'!$A$11:$A$11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(NEAF)'!$B$11:$EE$11</c:f>
              <c:numCache>
                <c:formatCode>0.00</c:formatCode>
                <c:ptCount val="134"/>
                <c:pt idx="60">
                  <c:v>0.13457325540801968</c:v>
                </c:pt>
                <c:pt idx="61">
                  <c:v>0.80090614543622207</c:v>
                </c:pt>
                <c:pt idx="62">
                  <c:v>0.39426804200483673</c:v>
                </c:pt>
                <c:pt idx="63">
                  <c:v>0.91547485724256572</c:v>
                </c:pt>
                <c:pt idx="64">
                  <c:v>0.5205192433274739</c:v>
                </c:pt>
                <c:pt idx="65">
                  <c:v>0.2575097801792135</c:v>
                </c:pt>
                <c:pt idx="66">
                  <c:v>0.76880019869130123</c:v>
                </c:pt>
                <c:pt idx="67">
                  <c:v>0.76887130557701522</c:v>
                </c:pt>
                <c:pt idx="68">
                  <c:v>0.88542685674975696</c:v>
                </c:pt>
                <c:pt idx="69">
                  <c:v>0.6245084454037575</c:v>
                </c:pt>
                <c:pt idx="70">
                  <c:v>0.85474721131828169</c:v>
                </c:pt>
                <c:pt idx="71">
                  <c:v>0.94732795910178624</c:v>
                </c:pt>
                <c:pt idx="72">
                  <c:v>0.57154018828581976</c:v>
                </c:pt>
                <c:pt idx="73">
                  <c:v>1.1123454456385864</c:v>
                </c:pt>
                <c:pt idx="74">
                  <c:v>0.86103924476629223</c:v>
                </c:pt>
                <c:pt idx="75">
                  <c:v>0.72578001200068221</c:v>
                </c:pt>
                <c:pt idx="76">
                  <c:v>0.70295217286930189</c:v>
                </c:pt>
                <c:pt idx="77">
                  <c:v>1.4553552679670994</c:v>
                </c:pt>
                <c:pt idx="78">
                  <c:v>1.233034862520596</c:v>
                </c:pt>
                <c:pt idx="79">
                  <c:v>0.87955460306034849</c:v>
                </c:pt>
                <c:pt idx="80">
                  <c:v>1.5774225782225604</c:v>
                </c:pt>
                <c:pt idx="81">
                  <c:v>1.9262386996081096</c:v>
                </c:pt>
                <c:pt idx="82">
                  <c:v>1.9239790797519047</c:v>
                </c:pt>
                <c:pt idx="83">
                  <c:v>2.1240548052314856</c:v>
                </c:pt>
                <c:pt idx="84">
                  <c:v>2.1305658278345576</c:v>
                </c:pt>
                <c:pt idx="85">
                  <c:v>1.7145637159153975</c:v>
                </c:pt>
                <c:pt idx="86">
                  <c:v>1.5336147107254505</c:v>
                </c:pt>
                <c:pt idx="87">
                  <c:v>2.2188597601204223</c:v>
                </c:pt>
                <c:pt idx="88">
                  <c:v>1.9187619505186986</c:v>
                </c:pt>
                <c:pt idx="89">
                  <c:v>2.3730399230803139</c:v>
                </c:pt>
                <c:pt idx="90">
                  <c:v>1.7015662917715757</c:v>
                </c:pt>
                <c:pt idx="91">
                  <c:v>1.2146010594236281</c:v>
                </c:pt>
                <c:pt idx="92">
                  <c:v>1.5135047188239314</c:v>
                </c:pt>
                <c:pt idx="93" formatCode="General">
                  <c:v>1.0660447145503054</c:v>
                </c:pt>
                <c:pt idx="94">
                  <c:v>1.2349750420691963</c:v>
                </c:pt>
                <c:pt idx="95">
                  <c:v>0.76607702769323394</c:v>
                </c:pt>
                <c:pt idx="96">
                  <c:v>0.88775768831448998</c:v>
                </c:pt>
                <c:pt idx="97">
                  <c:v>1.4589143201724524</c:v>
                </c:pt>
                <c:pt idx="98" formatCode="General">
                  <c:v>1.0155081337786263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9B-4189-BE63-DC77B6F41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47568"/>
        <c:axId val="1"/>
      </c:scatterChart>
      <c:valAx>
        <c:axId val="883647568"/>
        <c:scaling>
          <c:orientation val="minMax"/>
          <c:max val="1970"/>
          <c:min val="192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419847328244273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419847328244278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475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51145038167939"/>
          <c:y val="0.2286376558588375"/>
          <c:w val="0.37786259541984735"/>
          <c:h val="0.38799124705254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66974671368305438"/>
        </c:manualLayout>
      </c:layout>
      <c:scatterChart>
        <c:scatterStyle val="lineMarker"/>
        <c:varyColors val="0"/>
        <c:ser>
          <c:idx val="5"/>
          <c:order val="0"/>
          <c:tx>
            <c:strRef>
              <c:f>'Decades (NEA)'!$B$4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(NEA)'!$B$32:$B$53</c:f>
              <c:numCache>
                <c:formatCode>0</c:formatCode>
                <c:ptCount val="22"/>
                <c:pt idx="21">
                  <c:v>30.395632531498933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81-496E-AFE2-BBE92236F121}"/>
            </c:ext>
          </c:extLst>
        </c:ser>
        <c:ser>
          <c:idx val="6"/>
          <c:order val="1"/>
          <c:tx>
            <c:strRef>
              <c:f>'Decades (NEA)'!$C$4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</c:formatCode>
                <c:ptCount val="22"/>
                <c:pt idx="19">
                  <c:v>4.4457154744786553</c:v>
                </c:pt>
                <c:pt idx="20">
                  <c:v>2.7125206050982684</c:v>
                </c:pt>
                <c:pt idx="21">
                  <c:v>4.8084769674016679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81-496E-AFE2-BBE92236F121}"/>
            </c:ext>
          </c:extLst>
        </c:ser>
        <c:ser>
          <c:idx val="7"/>
          <c:order val="2"/>
          <c:tx>
            <c:strRef>
              <c:f>'Decades (NEA)'!$D$4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6.204099968889321</c:v>
                </c:pt>
                <c:pt idx="18">
                  <c:v>9.9500012849312967</c:v>
                </c:pt>
                <c:pt idx="19">
                  <c:v>16.225861484288906</c:v>
                </c:pt>
                <c:pt idx="20">
                  <c:v>16.334826506388005</c:v>
                </c:pt>
                <c:pt idx="21">
                  <c:v>19.021227512645712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881-496E-AFE2-BBE92236F121}"/>
            </c:ext>
          </c:extLst>
        </c:ser>
        <c:ser>
          <c:idx val="8"/>
          <c:order val="3"/>
          <c:tx>
            <c:strRef>
              <c:f>'Decades (NEA)'!$E$4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4.3442950530701605</c:v>
                </c:pt>
                <c:pt idx="16">
                  <c:v>7.6472246456958715</c:v>
                </c:pt>
                <c:pt idx="17">
                  <c:v>10.50077341052525</c:v>
                </c:pt>
                <c:pt idx="18">
                  <c:v>20.195430718702383</c:v>
                </c:pt>
                <c:pt idx="19">
                  <c:v>28.944915004414117</c:v>
                </c:pt>
                <c:pt idx="20">
                  <c:v>30.504904246879718</c:v>
                </c:pt>
                <c:pt idx="21">
                  <c:v>20.119075582652815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881-496E-AFE2-BBE92236F121}"/>
            </c:ext>
          </c:extLst>
        </c:ser>
        <c:ser>
          <c:idx val="9"/>
          <c:order val="4"/>
          <c:tx>
            <c:strRef>
              <c:f>'Decades (NEA)'!$F$4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3.615262701846194</c:v>
                </c:pt>
                <c:pt idx="14">
                  <c:v>4.547014346553663</c:v>
                </c:pt>
                <c:pt idx="15">
                  <c:v>7.5996712411174521</c:v>
                </c:pt>
                <c:pt idx="16">
                  <c:v>14.000029204255142</c:v>
                </c:pt>
                <c:pt idx="17">
                  <c:v>24.676009694352096</c:v>
                </c:pt>
                <c:pt idx="18">
                  <c:v>34.692621979839316</c:v>
                </c:pt>
                <c:pt idx="19">
                  <c:v>37.728761843487568</c:v>
                </c:pt>
                <c:pt idx="20">
                  <c:v>28.822695883325704</c:v>
                </c:pt>
                <c:pt idx="21">
                  <c:v>23.654636655204442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881-496E-AFE2-BBE92236F121}"/>
            </c:ext>
          </c:extLst>
        </c:ser>
        <c:ser>
          <c:idx val="10"/>
          <c:order val="5"/>
          <c:tx>
            <c:strRef>
              <c:f>'Decades (NEA)'!$G$4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1.6102015335519806</c:v>
                </c:pt>
                <c:pt idx="12">
                  <c:v>3.0345996331323644</c:v>
                </c:pt>
                <c:pt idx="13">
                  <c:v>4.1707154062943266</c:v>
                </c:pt>
                <c:pt idx="14">
                  <c:v>8.5549286373946547</c:v>
                </c:pt>
                <c:pt idx="15">
                  <c:v>13.487902236808464</c:v>
                </c:pt>
                <c:pt idx="16">
                  <c:v>23.215110636436901</c:v>
                </c:pt>
                <c:pt idx="17">
                  <c:v>32.899552402506636</c:v>
                </c:pt>
                <c:pt idx="18">
                  <c:v>35.985057305947613</c:v>
                </c:pt>
                <c:pt idx="19">
                  <c:v>32.633063185867805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881-496E-AFE2-BBE92236F121}"/>
            </c:ext>
          </c:extLst>
        </c:ser>
        <c:ser>
          <c:idx val="11"/>
          <c:order val="6"/>
          <c:tx>
            <c:strRef>
              <c:f>'Decades (NEA)'!$H$4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0.56326333105802162</c:v>
                </c:pt>
                <c:pt idx="10">
                  <c:v>1.1976357343603579</c:v>
                </c:pt>
                <c:pt idx="11">
                  <c:v>1.8958858401928946</c:v>
                </c:pt>
                <c:pt idx="12">
                  <c:v>3.5903736208210626</c:v>
                </c:pt>
                <c:pt idx="13">
                  <c:v>6.6484060896039008</c:v>
                </c:pt>
                <c:pt idx="14">
                  <c:v>12.269593866279623</c:v>
                </c:pt>
                <c:pt idx="15">
                  <c:v>17.812191326644225</c:v>
                </c:pt>
                <c:pt idx="16">
                  <c:v>22.749132221674344</c:v>
                </c:pt>
                <c:pt idx="17">
                  <c:v>29.058204823115286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881-496E-AFE2-BBE92236F121}"/>
            </c:ext>
          </c:extLst>
        </c:ser>
        <c:ser>
          <c:idx val="12"/>
          <c:order val="7"/>
          <c:tx>
            <c:strRef>
              <c:f>'Decades (NEA)'!$I$4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0.27933882557756456</c:v>
                </c:pt>
                <c:pt idx="8">
                  <c:v>0.57972467593031141</c:v>
                </c:pt>
                <c:pt idx="9">
                  <c:v>0.73748881737197935</c:v>
                </c:pt>
                <c:pt idx="10">
                  <c:v>1.578693257662515</c:v>
                </c:pt>
                <c:pt idx="11">
                  <c:v>3.2566477370851468</c:v>
                </c:pt>
                <c:pt idx="12">
                  <c:v>6.2112007694099347</c:v>
                </c:pt>
                <c:pt idx="13">
                  <c:v>8.8931308006173548</c:v>
                </c:pt>
                <c:pt idx="14">
                  <c:v>11.270793911973437</c:v>
                </c:pt>
                <c:pt idx="15">
                  <c:v>16.442878121304705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881-496E-AFE2-BBE92236F121}"/>
            </c:ext>
          </c:extLst>
        </c:ser>
        <c:ser>
          <c:idx val="13"/>
          <c:order val="8"/>
          <c:tx>
            <c:strRef>
              <c:f>'Decades (NEA)'!$J$4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2.2230681612200091E-2</c:v>
                </c:pt>
                <c:pt idx="6">
                  <c:v>0.19976499802450515</c:v>
                </c:pt>
                <c:pt idx="7">
                  <c:v>0.43112665476156903</c:v>
                </c:pt>
                <c:pt idx="8">
                  <c:v>0.82088988801927365</c:v>
                </c:pt>
                <c:pt idx="9">
                  <c:v>1.4146342417924251</c:v>
                </c:pt>
                <c:pt idx="10">
                  <c:v>2.5813375508406247</c:v>
                </c:pt>
                <c:pt idx="11">
                  <c:v>3.6658553019969555</c:v>
                </c:pt>
                <c:pt idx="12">
                  <c:v>4.7797498663108362</c:v>
                </c:pt>
                <c:pt idx="13">
                  <c:v>6.8919375938949239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881-496E-AFE2-BBE92236F121}"/>
            </c:ext>
          </c:extLst>
        </c:ser>
        <c:ser>
          <c:idx val="14"/>
          <c:order val="9"/>
          <c:tx>
            <c:strRef>
              <c:f>'Decades (NEA)'!$K$4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4.7869589960382528E-2</c:v>
                </c:pt>
                <c:pt idx="4">
                  <c:v>0.17773082803113424</c:v>
                </c:pt>
                <c:pt idx="5">
                  <c:v>0.14226354024718726</c:v>
                </c:pt>
                <c:pt idx="6">
                  <c:v>0.36582437039634597</c:v>
                </c:pt>
                <c:pt idx="7">
                  <c:v>0.68886737750960481</c:v>
                </c:pt>
                <c:pt idx="8">
                  <c:v>1.2123285226192502</c:v>
                </c:pt>
                <c:pt idx="9">
                  <c:v>1.7154142385418427</c:v>
                </c:pt>
                <c:pt idx="10">
                  <c:v>1.9254106325319438</c:v>
                </c:pt>
                <c:pt idx="11">
                  <c:v>2.7320067503966081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881-496E-AFE2-BBE92236F121}"/>
            </c:ext>
          </c:extLst>
        </c:ser>
        <c:ser>
          <c:idx val="15"/>
          <c:order val="10"/>
          <c:tx>
            <c:strRef>
              <c:f>'Decades (NEA)'!$L$4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0.12866214977153134</c:v>
                </c:pt>
                <c:pt idx="1">
                  <c:v>6.8006680887436666E-2</c:v>
                </c:pt>
                <c:pt idx="2">
                  <c:v>8.4529184351716691E-2</c:v>
                </c:pt>
                <c:pt idx="3">
                  <c:v>0.1223680712552333</c:v>
                </c:pt>
                <c:pt idx="4">
                  <c:v>0.18209756161043464</c:v>
                </c:pt>
                <c:pt idx="5">
                  <c:v>0.21852289412095247</c:v>
                </c:pt>
                <c:pt idx="6">
                  <c:v>0.5616180806568406</c:v>
                </c:pt>
                <c:pt idx="7">
                  <c:v>0.84459174228943645</c:v>
                </c:pt>
                <c:pt idx="8">
                  <c:v>0.94019416725086269</c:v>
                </c:pt>
                <c:pt idx="9">
                  <c:v>1.0728531363968081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881-496E-AFE2-BBE92236F121}"/>
            </c:ext>
          </c:extLst>
        </c:ser>
        <c:ser>
          <c:idx val="16"/>
          <c:order val="11"/>
          <c:tx>
            <c:strRef>
              <c:f>'Decades (NEA)'!$M$4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7.4179326882817184E-2</c:v>
                </c:pt>
                <c:pt idx="1">
                  <c:v>7.5995208555146326E-2</c:v>
                </c:pt>
                <c:pt idx="2">
                  <c:v>5.7108345350592837E-2</c:v>
                </c:pt>
                <c:pt idx="3">
                  <c:v>8.4790935043188881E-2</c:v>
                </c:pt>
                <c:pt idx="4">
                  <c:v>0.19318918912181665</c:v>
                </c:pt>
                <c:pt idx="5">
                  <c:v>0.35897756875058795</c:v>
                </c:pt>
                <c:pt idx="6">
                  <c:v>0.56671780658413595</c:v>
                </c:pt>
                <c:pt idx="7">
                  <c:v>0.52093742409416677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881-496E-AFE2-BBE92236F121}"/>
            </c:ext>
          </c:extLst>
        </c:ser>
        <c:ser>
          <c:idx val="17"/>
          <c:order val="12"/>
          <c:tx>
            <c:strRef>
              <c:f>'Decades (NEA)'!$N$4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0.11523742292083794</c:v>
                </c:pt>
                <c:pt idx="1">
                  <c:v>4.959444477448318E-2</c:v>
                </c:pt>
                <c:pt idx="2">
                  <c:v>5.5149598136165857E-2</c:v>
                </c:pt>
                <c:pt idx="3">
                  <c:v>6.4731789678840398E-2</c:v>
                </c:pt>
                <c:pt idx="4">
                  <c:v>0.16333264203142508</c:v>
                </c:pt>
                <c:pt idx="5">
                  <c:v>0.34620654761955955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881-496E-AFE2-BBE92236F121}"/>
            </c:ext>
          </c:extLst>
        </c:ser>
        <c:ser>
          <c:idx val="0"/>
          <c:order val="13"/>
          <c:tx>
            <c:strRef>
              <c:f>'Decades (NEA)'!$O$31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x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(NEA)'!$O$32:$O$53</c:f>
              <c:numCache>
                <c:formatCode>0</c:formatCode>
                <c:ptCount val="22"/>
                <c:pt idx="0">
                  <c:v>0.10064380961903843</c:v>
                </c:pt>
                <c:pt idx="1">
                  <c:v>6.1106893440690764E-2</c:v>
                </c:pt>
                <c:pt idx="2">
                  <c:v>2.7505808161021064E-2</c:v>
                </c:pt>
                <c:pt idx="3">
                  <c:v>6.0388893492929037E-2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881-496E-AFE2-BBE92236F121}"/>
            </c:ext>
          </c:extLst>
        </c:ser>
        <c:ser>
          <c:idx val="1"/>
          <c:order val="14"/>
          <c:tx>
            <c:strRef>
              <c:f>'Decades (NEA)'!$P$31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(NEA)'!$P$32:$P$53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881-496E-AFE2-BBE92236F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75856"/>
        <c:axId val="1"/>
      </c:scatterChart>
      <c:valAx>
        <c:axId val="883675856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758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82543682039745"/>
          <c:y val="0.1077752117013087"/>
          <c:w val="0.33391746031746028"/>
          <c:h val="0.54607578209767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2364062270619"/>
          <c:y val="0.10126582278481013"/>
          <c:w val="0.75163878445915322"/>
          <c:h val="0.68354430379746833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(NEA)'!$H$37:$L$37</c:f>
              <c:numCache>
                <c:formatCode>0</c:formatCode>
                <c:ptCount val="5"/>
                <c:pt idx="2">
                  <c:v>2.2230681612200091E-2</c:v>
                </c:pt>
                <c:pt idx="3">
                  <c:v>0.14226354024718726</c:v>
                </c:pt>
                <c:pt idx="4">
                  <c:v>0.21852289412095247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18B-4783-AF18-C680213A980B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(NEA)'!$H$39:$L$39</c:f>
              <c:numCache>
                <c:formatCode>0</c:formatCode>
                <c:ptCount val="5"/>
                <c:pt idx="1">
                  <c:v>0.27933882557756456</c:v>
                </c:pt>
                <c:pt idx="2">
                  <c:v>0.43112665476156903</c:v>
                </c:pt>
                <c:pt idx="3">
                  <c:v>0.68886737750960481</c:v>
                </c:pt>
                <c:pt idx="4">
                  <c:v>0.84459174228943645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18B-4783-AF18-C680213A980B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(NEA)'!$H$4:$L$4</c:f>
              <c:strCache>
                <c:ptCount val="5"/>
                <c:pt idx="0">
                  <c:v>1920s</c:v>
                </c:pt>
                <c:pt idx="1">
                  <c:v>1930s</c:v>
                </c:pt>
                <c:pt idx="2">
                  <c:v>1940s</c:v>
                </c:pt>
                <c:pt idx="3">
                  <c:v>1950s</c:v>
                </c:pt>
                <c:pt idx="4">
                  <c:v>1960s</c:v>
                </c:pt>
              </c:strCache>
            </c:strRef>
          </c:cat>
          <c:val>
            <c:numRef>
              <c:f>'Decades (NEA)'!$H$41:$L$41</c:f>
              <c:numCache>
                <c:formatCode>0</c:formatCode>
                <c:ptCount val="5"/>
                <c:pt idx="0">
                  <c:v>0.56326333105802162</c:v>
                </c:pt>
                <c:pt idx="1">
                  <c:v>0.73748881737197935</c:v>
                </c:pt>
                <c:pt idx="2">
                  <c:v>1.4146342417924251</c:v>
                </c:pt>
                <c:pt idx="3">
                  <c:v>1.7154142385418427</c:v>
                </c:pt>
                <c:pt idx="4">
                  <c:v>1.0728531363968081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18B-4783-AF18-C680213A9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46320"/>
        <c:axId val="1"/>
      </c:lineChart>
      <c:catAx>
        <c:axId val="88364632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ax val="0.4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463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7647038033926"/>
          <c:y val="8.3140971353758475E-2"/>
          <c:w val="0.78285859906733457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(EAM)'!$B$13:$DV$13</c:f>
              <c:numCache>
                <c:formatCode>0.00</c:formatCode>
                <c:ptCount val="125"/>
                <c:pt idx="50">
                  <c:v>3.0350607496713087</c:v>
                </c:pt>
                <c:pt idx="51">
                  <c:v>3.1307267938712062</c:v>
                </c:pt>
                <c:pt idx="52">
                  <c:v>2.7768425217895363</c:v>
                </c:pt>
                <c:pt idx="53">
                  <c:v>2.8829106442446419</c:v>
                </c:pt>
                <c:pt idx="54">
                  <c:v>2.9761697889200529</c:v>
                </c:pt>
                <c:pt idx="55">
                  <c:v>3.1756810988786066</c:v>
                </c:pt>
                <c:pt idx="56">
                  <c:v>3.3164310371169976</c:v>
                </c:pt>
                <c:pt idx="57">
                  <c:v>3.7402034815722272</c:v>
                </c:pt>
                <c:pt idx="58">
                  <c:v>4.316436377751721</c:v>
                </c:pt>
                <c:pt idx="59">
                  <c:v>4.1612536498549302</c:v>
                </c:pt>
                <c:pt idx="60">
                  <c:v>4.9117378118997026</c:v>
                </c:pt>
                <c:pt idx="61">
                  <c:v>4.5375340434333928</c:v>
                </c:pt>
                <c:pt idx="62">
                  <c:v>4.6519954116014883</c:v>
                </c:pt>
                <c:pt idx="63">
                  <c:v>4.6016052184107288</c:v>
                </c:pt>
                <c:pt idx="64">
                  <c:v>5.1218664097392725</c:v>
                </c:pt>
                <c:pt idx="65">
                  <c:v>5.4711151228923747</c:v>
                </c:pt>
                <c:pt idx="66">
                  <c:v>5.6759265333579307</c:v>
                </c:pt>
                <c:pt idx="67">
                  <c:v>6.5112796492843668</c:v>
                </c:pt>
                <c:pt idx="68">
                  <c:v>6.7013079905436017</c:v>
                </c:pt>
                <c:pt idx="69">
                  <c:v>6.8132195265913866</c:v>
                </c:pt>
                <c:pt idx="70">
                  <c:v>7.1443464477057592</c:v>
                </c:pt>
                <c:pt idx="71">
                  <c:v>7.5857092992975925</c:v>
                </c:pt>
                <c:pt idx="72">
                  <c:v>8.758305425423659</c:v>
                </c:pt>
                <c:pt idx="73">
                  <c:v>8.3689131797049754</c:v>
                </c:pt>
                <c:pt idx="74">
                  <c:v>9.2119878282024121</c:v>
                </c:pt>
                <c:pt idx="75">
                  <c:v>8.1666399128042606</c:v>
                </c:pt>
                <c:pt idx="76">
                  <c:v>9.3988580748933543</c:v>
                </c:pt>
                <c:pt idx="77">
                  <c:v>9.4291085853695584</c:v>
                </c:pt>
                <c:pt idx="78">
                  <c:v>8.8754801042465505</c:v>
                </c:pt>
                <c:pt idx="79">
                  <c:v>9.5134199661567145</c:v>
                </c:pt>
                <c:pt idx="80">
                  <c:v>8.4676616885911393</c:v>
                </c:pt>
                <c:pt idx="81">
                  <c:v>6.9014168736383166</c:v>
                </c:pt>
                <c:pt idx="82">
                  <c:v>6.5288527884567715</c:v>
                </c:pt>
                <c:pt idx="83" formatCode="General">
                  <c:v>6.2766913062389911</c:v>
                </c:pt>
                <c:pt idx="84">
                  <c:v>5.3952929644079664</c:v>
                </c:pt>
                <c:pt idx="85">
                  <c:v>4.9706577461295485</c:v>
                </c:pt>
                <c:pt idx="86">
                  <c:v>4.6656046981134276</c:v>
                </c:pt>
                <c:pt idx="87">
                  <c:v>4.5986514699173595</c:v>
                </c:pt>
                <c:pt idx="88" formatCode="General">
                  <c:v>4.4512947583970028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19-4450-9B6D-326AD88AD269}"/>
            </c:ext>
          </c:extLst>
        </c:ser>
        <c:ser>
          <c:idx val="2"/>
          <c:order val="1"/>
          <c:tx>
            <c:strRef>
              <c:f>'Mortality by birth year (EAM)'!$A$15:$A$15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(EAM)'!$B$15:$DV$15</c:f>
              <c:numCache>
                <c:formatCode>0.00</c:formatCode>
                <c:ptCount val="125"/>
                <c:pt idx="40">
                  <c:v>6.1162327142126518</c:v>
                </c:pt>
                <c:pt idx="41">
                  <c:v>7.9884062347597951</c:v>
                </c:pt>
                <c:pt idx="42">
                  <c:v>6.9720649862076156</c:v>
                </c:pt>
                <c:pt idx="43">
                  <c:v>7.0387886336454537</c:v>
                </c:pt>
                <c:pt idx="44">
                  <c:v>8.7166439878901354</c:v>
                </c:pt>
                <c:pt idx="45">
                  <c:v>7.7807741472068503</c:v>
                </c:pt>
                <c:pt idx="46">
                  <c:v>9.107043779803961</c:v>
                </c:pt>
                <c:pt idx="47">
                  <c:v>10.140024567394196</c:v>
                </c:pt>
                <c:pt idx="48">
                  <c:v>10.256744928479566</c:v>
                </c:pt>
                <c:pt idx="49">
                  <c:v>11.609242425490244</c:v>
                </c:pt>
                <c:pt idx="50">
                  <c:v>12.439434891595324</c:v>
                </c:pt>
                <c:pt idx="51">
                  <c:v>9.6865371675195266</c:v>
                </c:pt>
                <c:pt idx="52">
                  <c:v>10.22002558546821</c:v>
                </c:pt>
                <c:pt idx="53">
                  <c:v>10.829364952185006</c:v>
                </c:pt>
                <c:pt idx="54">
                  <c:v>12.267010263662637</c:v>
                </c:pt>
                <c:pt idx="55">
                  <c:v>12.211929703446131</c:v>
                </c:pt>
                <c:pt idx="56">
                  <c:v>12.831159472800627</c:v>
                </c:pt>
                <c:pt idx="57">
                  <c:v>15.167127127361177</c:v>
                </c:pt>
                <c:pt idx="58">
                  <c:v>15.257321417514014</c:v>
                </c:pt>
                <c:pt idx="59">
                  <c:v>15.364664888886328</c:v>
                </c:pt>
                <c:pt idx="60">
                  <c:v>18.266901760940605</c:v>
                </c:pt>
                <c:pt idx="61">
                  <c:v>18.768953474892495</c:v>
                </c:pt>
                <c:pt idx="62">
                  <c:v>20.24430438282257</c:v>
                </c:pt>
                <c:pt idx="63">
                  <c:v>18.925937963230865</c:v>
                </c:pt>
                <c:pt idx="64">
                  <c:v>20.003754444591387</c:v>
                </c:pt>
                <c:pt idx="65">
                  <c:v>20.409040388530507</c:v>
                </c:pt>
                <c:pt idx="66">
                  <c:v>22.808436484121032</c:v>
                </c:pt>
                <c:pt idx="67">
                  <c:v>21.800260082742902</c:v>
                </c:pt>
                <c:pt idx="68">
                  <c:v>23.233020287704701</c:v>
                </c:pt>
                <c:pt idx="69">
                  <c:v>22.934138837788012</c:v>
                </c:pt>
                <c:pt idx="70">
                  <c:v>22.51539753143355</c:v>
                </c:pt>
                <c:pt idx="71">
                  <c:v>17.829627542766342</c:v>
                </c:pt>
                <c:pt idx="72">
                  <c:v>17.150270946986101</c:v>
                </c:pt>
                <c:pt idx="73" formatCode="General">
                  <c:v>16.874777809867275</c:v>
                </c:pt>
                <c:pt idx="74">
                  <c:v>16.898368749855248</c:v>
                </c:pt>
                <c:pt idx="75">
                  <c:v>16.487641071363669</c:v>
                </c:pt>
                <c:pt idx="76">
                  <c:v>14.280794012147075</c:v>
                </c:pt>
                <c:pt idx="77">
                  <c:v>12.677753056264281</c:v>
                </c:pt>
                <c:pt idx="78" formatCode="General">
                  <c:v>13.444236946675854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19-4450-9B6D-326AD88AD269}"/>
            </c:ext>
          </c:extLst>
        </c:ser>
        <c:ser>
          <c:idx val="0"/>
          <c:order val="2"/>
          <c:tx>
            <c:strRef>
              <c:f>'Mortality by birth year (EAM)'!$A$17:$A$17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(EAM)'!$B$17:$DV$17</c:f>
              <c:numCache>
                <c:formatCode>0.00</c:formatCode>
                <c:ptCount val="125"/>
                <c:pt idx="30">
                  <c:v>13.723917706965603</c:v>
                </c:pt>
                <c:pt idx="31">
                  <c:v>15.120390819765595</c:v>
                </c:pt>
                <c:pt idx="32">
                  <c:v>15.88481698026613</c:v>
                </c:pt>
                <c:pt idx="33">
                  <c:v>14.321550955105232</c:v>
                </c:pt>
                <c:pt idx="34">
                  <c:v>15.509584550425613</c:v>
                </c:pt>
                <c:pt idx="35">
                  <c:v>18.036724037585998</c:v>
                </c:pt>
                <c:pt idx="36">
                  <c:v>20.770959772571835</c:v>
                </c:pt>
                <c:pt idx="37">
                  <c:v>19.831994011111998</c:v>
                </c:pt>
                <c:pt idx="38">
                  <c:v>22.383981169487193</c:v>
                </c:pt>
                <c:pt idx="39">
                  <c:v>25.666985001851721</c:v>
                </c:pt>
                <c:pt idx="40">
                  <c:v>27.261444917351817</c:v>
                </c:pt>
                <c:pt idx="41">
                  <c:v>21.385394981796409</c:v>
                </c:pt>
                <c:pt idx="42">
                  <c:v>21.875088778769396</c:v>
                </c:pt>
                <c:pt idx="43">
                  <c:v>22.024512172900341</c:v>
                </c:pt>
                <c:pt idx="44">
                  <c:v>23.49264450323702</c:v>
                </c:pt>
                <c:pt idx="45">
                  <c:v>28.819123025399051</c:v>
                </c:pt>
                <c:pt idx="46">
                  <c:v>29.785795782227844</c:v>
                </c:pt>
                <c:pt idx="47">
                  <c:v>31.447963251078111</c:v>
                </c:pt>
                <c:pt idx="48">
                  <c:v>34.524663431089706</c:v>
                </c:pt>
                <c:pt idx="49">
                  <c:v>35.307257346725279</c:v>
                </c:pt>
                <c:pt idx="50">
                  <c:v>37.758102112054388</c:v>
                </c:pt>
                <c:pt idx="51">
                  <c:v>41.027763981041069</c:v>
                </c:pt>
                <c:pt idx="52">
                  <c:v>41.118005304896748</c:v>
                </c:pt>
                <c:pt idx="53">
                  <c:v>42.376785493743462</c:v>
                </c:pt>
                <c:pt idx="54">
                  <c:v>46.700379061644277</c:v>
                </c:pt>
                <c:pt idx="55">
                  <c:v>44.500031608657551</c:v>
                </c:pt>
                <c:pt idx="56">
                  <c:v>48.928329441814888</c:v>
                </c:pt>
                <c:pt idx="57">
                  <c:v>49.334376976007256</c:v>
                </c:pt>
                <c:pt idx="58">
                  <c:v>50.684513263758873</c:v>
                </c:pt>
                <c:pt idx="59">
                  <c:v>51.502380655766594</c:v>
                </c:pt>
                <c:pt idx="60">
                  <c:v>49.878551388614099</c:v>
                </c:pt>
                <c:pt idx="61">
                  <c:v>43.614432921508616</c:v>
                </c:pt>
                <c:pt idx="62" formatCode="General">
                  <c:v>42.185236953314906</c:v>
                </c:pt>
                <c:pt idx="63">
                  <c:v>41.453657530623261</c:v>
                </c:pt>
                <c:pt idx="64">
                  <c:v>39.303014468761809</c:v>
                </c:pt>
                <c:pt idx="65">
                  <c:v>37.632212929902977</c:v>
                </c:pt>
                <c:pt idx="66">
                  <c:v>34.049136234480116</c:v>
                </c:pt>
                <c:pt idx="67" formatCode="General">
                  <c:v>36.680041789268522</c:v>
                </c:pt>
                <c:pt idx="68" formatCode="General">
                  <c:v>34.045692156014383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19-4450-9B6D-326AD88AD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63792"/>
        <c:axId val="1"/>
      </c:scatterChart>
      <c:valAx>
        <c:axId val="883663792"/>
        <c:scaling>
          <c:orientation val="minMax"/>
          <c:max val="1940"/>
          <c:min val="189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637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476230471191099"/>
          <c:y val="0.5288688452049729"/>
          <c:w val="0.3733341332333458"/>
          <c:h val="0.69515084286519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66801216153752"/>
          <c:y val="0.10191114497644113"/>
          <c:w val="0.76667165801860693"/>
          <c:h val="0.6815307820299501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(EA)'!$E$16:$I$16</c:f>
              <c:numCache>
                <c:formatCode>0</c:formatCode>
                <c:ptCount val="5"/>
                <c:pt idx="2">
                  <c:v>2.9548907643045172</c:v>
                </c:pt>
                <c:pt idx="3">
                  <c:v>4.0364349832485189</c:v>
                </c:pt>
                <c:pt idx="4">
                  <c:v>6.8113602726354614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62F-44C1-9C69-1460AE04B65F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(EA)'!$E$18:$I$18</c:f>
              <c:numCache>
                <c:formatCode>0</c:formatCode>
                <c:ptCount val="5"/>
                <c:pt idx="1">
                  <c:v>7.0330291174884154</c:v>
                </c:pt>
                <c:pt idx="2">
                  <c:v>10.110774379073522</c:v>
                </c:pt>
                <c:pt idx="3">
                  <c:v>15.901576328654068</c:v>
                </c:pt>
                <c:pt idx="4">
                  <c:v>20.481452787425376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62F-44C1-9C69-1460AE04B65F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(EA)'!$E$20:$I$20</c:f>
              <c:numCache>
                <c:formatCode>0</c:formatCode>
                <c:ptCount val="5"/>
                <c:pt idx="0">
                  <c:v>14.761118880825777</c:v>
                </c:pt>
                <c:pt idx="1">
                  <c:v>21.608723553768257</c:v>
                </c:pt>
                <c:pt idx="2">
                  <c:v>34.837569772663244</c:v>
                </c:pt>
                <c:pt idx="3">
                  <c:v>46.871687958644316</c:v>
                </c:pt>
                <c:pt idx="4">
                  <c:v>36.360444272830556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62F-44C1-9C69-1460AE04B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52144"/>
        <c:axId val="1"/>
      </c:lineChart>
      <c:catAx>
        <c:axId val="88365214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5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9761960122"/>
          <c:y val="8.3140971353758475E-2"/>
          <c:w val="0.7733347718280726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(EAF)'!$B$13:$DV$13</c:f>
              <c:numCache>
                <c:formatCode>0.00</c:formatCode>
                <c:ptCount val="125"/>
                <c:pt idx="50">
                  <c:v>1.8649074161753378</c:v>
                </c:pt>
                <c:pt idx="51">
                  <c:v>2.0193610455412379</c:v>
                </c:pt>
                <c:pt idx="52">
                  <c:v>1.6983443265746305</c:v>
                </c:pt>
                <c:pt idx="53">
                  <c:v>1.7796497168473173</c:v>
                </c:pt>
                <c:pt idx="54">
                  <c:v>1.9251605320099681</c:v>
                </c:pt>
                <c:pt idx="55">
                  <c:v>1.9940179096834647</c:v>
                </c:pt>
                <c:pt idx="56">
                  <c:v>2.4830173394719322</c:v>
                </c:pt>
                <c:pt idx="57">
                  <c:v>2.6327783610864537</c:v>
                </c:pt>
                <c:pt idx="58">
                  <c:v>3.0590069037260652</c:v>
                </c:pt>
                <c:pt idx="59">
                  <c:v>2.9048514270804282</c:v>
                </c:pt>
                <c:pt idx="60">
                  <c:v>3.371217450506176</c:v>
                </c:pt>
                <c:pt idx="61">
                  <c:v>2.9468869225554224</c:v>
                </c:pt>
                <c:pt idx="62">
                  <c:v>2.7448722120981559</c:v>
                </c:pt>
                <c:pt idx="63">
                  <c:v>2.8363001572319173</c:v>
                </c:pt>
                <c:pt idx="64">
                  <c:v>3.5791117127131056</c:v>
                </c:pt>
                <c:pt idx="65">
                  <c:v>3.4953139025571196</c:v>
                </c:pt>
                <c:pt idx="66">
                  <c:v>4.2410920551051614</c:v>
                </c:pt>
                <c:pt idx="67">
                  <c:v>3.9441020383387779</c:v>
                </c:pt>
                <c:pt idx="68">
                  <c:v>4.407220857492284</c:v>
                </c:pt>
                <c:pt idx="69">
                  <c:v>4.1406164154384069</c:v>
                </c:pt>
                <c:pt idx="70">
                  <c:v>4.7419781450474217</c:v>
                </c:pt>
                <c:pt idx="71">
                  <c:v>4.3088957966721502</c:v>
                </c:pt>
                <c:pt idx="72">
                  <c:v>4.5272435897435903</c:v>
                </c:pt>
                <c:pt idx="73">
                  <c:v>4.5053868756121451</c:v>
                </c:pt>
                <c:pt idx="74">
                  <c:v>4.9044846978226673</c:v>
                </c:pt>
                <c:pt idx="75">
                  <c:v>4.8579001466691478</c:v>
                </c:pt>
                <c:pt idx="76">
                  <c:v>5.6572123748666145</c:v>
                </c:pt>
                <c:pt idx="77">
                  <c:v>5.7459586059801859</c:v>
                </c:pt>
                <c:pt idx="78">
                  <c:v>5.6058345394371285</c:v>
                </c:pt>
                <c:pt idx="79">
                  <c:v>5.1413982522562973</c:v>
                </c:pt>
                <c:pt idx="80">
                  <c:v>4.6566472341750043</c:v>
                </c:pt>
                <c:pt idx="81">
                  <c:v>4.1683511452130695</c:v>
                </c:pt>
                <c:pt idx="82">
                  <c:v>3.5012627006652934</c:v>
                </c:pt>
                <c:pt idx="83" formatCode="General">
                  <c:v>3.2699976453491861</c:v>
                </c:pt>
                <c:pt idx="84">
                  <c:v>3.2100439611079703</c:v>
                </c:pt>
                <c:pt idx="85">
                  <c:v>2.8997350367110202</c:v>
                </c:pt>
                <c:pt idx="86">
                  <c:v>2.7902038390757276</c:v>
                </c:pt>
                <c:pt idx="87">
                  <c:v>2.4752504845870815</c:v>
                </c:pt>
                <c:pt idx="88" formatCode="General">
                  <c:v>2.3310441074543391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63-44BC-B8C8-E7F7FE902C15}"/>
            </c:ext>
          </c:extLst>
        </c:ser>
        <c:ser>
          <c:idx val="2"/>
          <c:order val="1"/>
          <c:tx>
            <c:strRef>
              <c:f>'Mortality by birth year (EAF)'!$A$15:$A$15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(EAF)'!$B$15:$DV$15</c:f>
              <c:numCache>
                <c:formatCode>0.00</c:formatCode>
                <c:ptCount val="125"/>
                <c:pt idx="40">
                  <c:v>3.6408009407829631</c:v>
                </c:pt>
                <c:pt idx="41">
                  <c:v>4.4403278738102019</c:v>
                </c:pt>
                <c:pt idx="42">
                  <c:v>4.0469850310396778</c:v>
                </c:pt>
                <c:pt idx="43">
                  <c:v>4.7979169051755548</c:v>
                </c:pt>
                <c:pt idx="44">
                  <c:v>4.4761257693680268</c:v>
                </c:pt>
                <c:pt idx="45">
                  <c:v>4.5269297125031684</c:v>
                </c:pt>
                <c:pt idx="46">
                  <c:v>5.1299671677697853</c:v>
                </c:pt>
                <c:pt idx="47">
                  <c:v>5.6874434714969526</c:v>
                </c:pt>
                <c:pt idx="48">
                  <c:v>7.5243427039283892</c:v>
                </c:pt>
                <c:pt idx="49">
                  <c:v>7.7635373269594972</c:v>
                </c:pt>
                <c:pt idx="50">
                  <c:v>7.957778972099586</c:v>
                </c:pt>
                <c:pt idx="51">
                  <c:v>7.1849403649949712</c:v>
                </c:pt>
                <c:pt idx="52">
                  <c:v>7.0914040877319735</c:v>
                </c:pt>
                <c:pt idx="53">
                  <c:v>8.0835838538778333</c:v>
                </c:pt>
                <c:pt idx="54">
                  <c:v>7.7737428601732326</c:v>
                </c:pt>
                <c:pt idx="55">
                  <c:v>8.6135502053919684</c:v>
                </c:pt>
                <c:pt idx="56">
                  <c:v>8.9122314170502079</c:v>
                </c:pt>
                <c:pt idx="57">
                  <c:v>10.266800495781311</c:v>
                </c:pt>
                <c:pt idx="58">
                  <c:v>10.644692032948601</c:v>
                </c:pt>
                <c:pt idx="59">
                  <c:v>11.122863538199171</c:v>
                </c:pt>
                <c:pt idx="60">
                  <c:v>11.314150454131694</c:v>
                </c:pt>
                <c:pt idx="61">
                  <c:v>12.252125669458229</c:v>
                </c:pt>
                <c:pt idx="62">
                  <c:v>11.751662971175167</c:v>
                </c:pt>
                <c:pt idx="63">
                  <c:v>13.687207646939189</c:v>
                </c:pt>
                <c:pt idx="64">
                  <c:v>13.30489352548825</c:v>
                </c:pt>
                <c:pt idx="65">
                  <c:v>14.203828560002233</c:v>
                </c:pt>
                <c:pt idx="66">
                  <c:v>14.460033012364089</c:v>
                </c:pt>
                <c:pt idx="67">
                  <c:v>13.697050561152407</c:v>
                </c:pt>
                <c:pt idx="68">
                  <c:v>14.267168859231631</c:v>
                </c:pt>
                <c:pt idx="69">
                  <c:v>15.329687393314407</c:v>
                </c:pt>
                <c:pt idx="70">
                  <c:v>14.210671696121414</c:v>
                </c:pt>
                <c:pt idx="71">
                  <c:v>12.42623374146514</c:v>
                </c:pt>
                <c:pt idx="72">
                  <c:v>12.478176233164115</c:v>
                </c:pt>
                <c:pt idx="73" formatCode="General">
                  <c:v>11.395331834922077</c:v>
                </c:pt>
                <c:pt idx="74">
                  <c:v>11.063901624756634</c:v>
                </c:pt>
                <c:pt idx="75">
                  <c:v>8.9061040304049897</c:v>
                </c:pt>
                <c:pt idx="76">
                  <c:v>8.8451814027809181</c:v>
                </c:pt>
                <c:pt idx="77">
                  <c:v>8.878837082078558</c:v>
                </c:pt>
                <c:pt idx="78" formatCode="General">
                  <c:v>7.9826265297475647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63-44BC-B8C8-E7F7FE902C15}"/>
            </c:ext>
          </c:extLst>
        </c:ser>
        <c:ser>
          <c:idx val="0"/>
          <c:order val="2"/>
          <c:tx>
            <c:strRef>
              <c:f>'Mortality by birth year (EAF)'!$A$17:$A$17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(EAF)'!$B$17:$DV$17</c:f>
              <c:numCache>
                <c:formatCode>0.00</c:formatCode>
                <c:ptCount val="125"/>
                <c:pt idx="30">
                  <c:v>9.3860242941947014</c:v>
                </c:pt>
                <c:pt idx="31">
                  <c:v>9.174075110210989</c:v>
                </c:pt>
                <c:pt idx="32">
                  <c:v>10.108952426165834</c:v>
                </c:pt>
                <c:pt idx="33">
                  <c:v>9.6131025160614385</c:v>
                </c:pt>
                <c:pt idx="34">
                  <c:v>11.77161849327992</c:v>
                </c:pt>
                <c:pt idx="35">
                  <c:v>10.610339690354699</c:v>
                </c:pt>
                <c:pt idx="36">
                  <c:v>12.200725033748599</c:v>
                </c:pt>
                <c:pt idx="37">
                  <c:v>13.749045921240498</c:v>
                </c:pt>
                <c:pt idx="38">
                  <c:v>14.337750454642944</c:v>
                </c:pt>
                <c:pt idx="39">
                  <c:v>15.198529743492672</c:v>
                </c:pt>
                <c:pt idx="40">
                  <c:v>17.009485740118087</c:v>
                </c:pt>
                <c:pt idx="41">
                  <c:v>12.967336391116753</c:v>
                </c:pt>
                <c:pt idx="42">
                  <c:v>16.110779728290861</c:v>
                </c:pt>
                <c:pt idx="43">
                  <c:v>13.93756370457273</c:v>
                </c:pt>
                <c:pt idx="44">
                  <c:v>17.343564267046499</c:v>
                </c:pt>
                <c:pt idx="45">
                  <c:v>18.289554543293768</c:v>
                </c:pt>
                <c:pt idx="46">
                  <c:v>19.40176042778657</c:v>
                </c:pt>
                <c:pt idx="47">
                  <c:v>20.395423929721449</c:v>
                </c:pt>
                <c:pt idx="48">
                  <c:v>23.10174374438775</c:v>
                </c:pt>
                <c:pt idx="49">
                  <c:v>26.058719899146254</c:v>
                </c:pt>
                <c:pt idx="50">
                  <c:v>26.038540003745201</c:v>
                </c:pt>
                <c:pt idx="51">
                  <c:v>27.555367473011739</c:v>
                </c:pt>
                <c:pt idx="52">
                  <c:v>28.187106839241565</c:v>
                </c:pt>
                <c:pt idx="53">
                  <c:v>31.381843295049933</c:v>
                </c:pt>
                <c:pt idx="54">
                  <c:v>31.459788466553622</c:v>
                </c:pt>
                <c:pt idx="55">
                  <c:v>33.253444147611397</c:v>
                </c:pt>
                <c:pt idx="56">
                  <c:v>34.140757335788507</c:v>
                </c:pt>
                <c:pt idx="57">
                  <c:v>34.638974057385234</c:v>
                </c:pt>
                <c:pt idx="58">
                  <c:v>34.408241668629834</c:v>
                </c:pt>
                <c:pt idx="59">
                  <c:v>34.824872962384795</c:v>
                </c:pt>
                <c:pt idx="60">
                  <c:v>34.353131687004797</c:v>
                </c:pt>
                <c:pt idx="61">
                  <c:v>30.10576926891757</c:v>
                </c:pt>
                <c:pt idx="62" formatCode="General">
                  <c:v>28.322328411925234</c:v>
                </c:pt>
                <c:pt idx="63">
                  <c:v>28.334674348511715</c:v>
                </c:pt>
                <c:pt idx="64">
                  <c:v>26.749901540439605</c:v>
                </c:pt>
                <c:pt idx="65">
                  <c:v>24.622699162037136</c:v>
                </c:pt>
                <c:pt idx="66">
                  <c:v>24.894168384054471</c:v>
                </c:pt>
                <c:pt idx="67" formatCode="General">
                  <c:v>23.464046784477418</c:v>
                </c:pt>
                <c:pt idx="68" formatCode="General">
                  <c:v>22.836356594904071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63-44BC-B8C8-E7F7FE902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57968"/>
        <c:axId val="1"/>
      </c:scatterChart>
      <c:valAx>
        <c:axId val="883657968"/>
        <c:scaling>
          <c:orientation val="minMax"/>
          <c:max val="1940"/>
          <c:min val="189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579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047659042619672"/>
          <c:y val="0.56120165117928389"/>
          <c:w val="0.38095318085239344"/>
          <c:h val="0.727483648839507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02236617007001"/>
          <c:y val="0.11188811188811189"/>
          <c:w val="0.74100979727474869"/>
          <c:h val="0.65034965034965031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(EA)'!$E$43:$I$43</c:f>
              <c:numCache>
                <c:formatCode>0</c:formatCode>
                <c:ptCount val="5"/>
                <c:pt idx="2">
                  <c:v>1.8394001482187667</c:v>
                </c:pt>
                <c:pt idx="3">
                  <c:v>2.6896979578841722</c:v>
                </c:pt>
                <c:pt idx="4">
                  <c:v>4.1859391156533379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501-4D05-9491-4C6BF5622F73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(EA)'!$E$45:$I$45</c:f>
              <c:numCache>
                <c:formatCode>0</c:formatCode>
                <c:ptCount val="5"/>
                <c:pt idx="1">
                  <c:v>4.2399597649136549</c:v>
                </c:pt>
                <c:pt idx="2">
                  <c:v>6.5827900269195041</c:v>
                </c:pt>
                <c:pt idx="3">
                  <c:v>10.618432221902843</c:v>
                </c:pt>
                <c:pt idx="4">
                  <c:v>13.548695765599392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501-4D05-9491-4C6BF5622F73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(EA)'!$E$47:$I$47</c:f>
              <c:numCache>
                <c:formatCode>0</c:formatCode>
                <c:ptCount val="5"/>
                <c:pt idx="0">
                  <c:v>9.5726507325942674</c:v>
                </c:pt>
                <c:pt idx="1">
                  <c:v>13.873800225598</c:v>
                </c:pt>
                <c:pt idx="2">
                  <c:v>23.934767244867707</c:v>
                </c:pt>
                <c:pt idx="3">
                  <c:v>32.408742029536747</c:v>
                </c:pt>
                <c:pt idx="4">
                  <c:v>24.533939814167002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501-4D05-9491-4C6BF5622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48816"/>
        <c:axId val="1"/>
      </c:lineChart>
      <c:catAx>
        <c:axId val="88364881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48816"/>
        <c:crosses val="autoZero"/>
        <c:crossBetween val="between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7647038033926"/>
          <c:y val="8.3140971353758475E-2"/>
          <c:w val="0.78285859906733457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(NEAM)'!$B$13:$EE$13</c:f>
              <c:numCache>
                <c:formatCode>0.00</c:formatCode>
                <c:ptCount val="134"/>
                <c:pt idx="50">
                  <c:v>1.7021588859407917</c:v>
                </c:pt>
                <c:pt idx="51">
                  <c:v>3.1532605177468289</c:v>
                </c:pt>
                <c:pt idx="52">
                  <c:v>3.030940554341198</c:v>
                </c:pt>
                <c:pt idx="53">
                  <c:v>3.0892160444956951</c:v>
                </c:pt>
                <c:pt idx="54">
                  <c:v>2.6494970426645197</c:v>
                </c:pt>
                <c:pt idx="55">
                  <c:v>3.2197154769630165</c:v>
                </c:pt>
                <c:pt idx="56">
                  <c:v>2.8552398171440974</c:v>
                </c:pt>
                <c:pt idx="57">
                  <c:v>3.6144585886764986</c:v>
                </c:pt>
                <c:pt idx="58">
                  <c:v>3.5511550054456191</c:v>
                </c:pt>
                <c:pt idx="59">
                  <c:v>3.5032986603233605</c:v>
                </c:pt>
                <c:pt idx="60">
                  <c:v>4.6620116730756802</c:v>
                </c:pt>
                <c:pt idx="61">
                  <c:v>3.5620442809598045</c:v>
                </c:pt>
                <c:pt idx="62">
                  <c:v>3.6679426216399813</c:v>
                </c:pt>
                <c:pt idx="63">
                  <c:v>2.6419226151511324</c:v>
                </c:pt>
                <c:pt idx="64">
                  <c:v>4.5776065260721266</c:v>
                </c:pt>
                <c:pt idx="65">
                  <c:v>2.8172113225798889</c:v>
                </c:pt>
                <c:pt idx="66">
                  <c:v>3.8705134608270546</c:v>
                </c:pt>
                <c:pt idx="67">
                  <c:v>4.0161347469730986</c:v>
                </c:pt>
                <c:pt idx="68">
                  <c:v>6.0754610793367787</c:v>
                </c:pt>
                <c:pt idx="69">
                  <c:v>5.247128836689674</c:v>
                </c:pt>
                <c:pt idx="70">
                  <c:v>7.089270114791197</c:v>
                </c:pt>
                <c:pt idx="71">
                  <c:v>6.3950449486392618</c:v>
                </c:pt>
                <c:pt idx="72">
                  <c:v>7.9581374049212013</c:v>
                </c:pt>
                <c:pt idx="73">
                  <c:v>7.1607106667567395</c:v>
                </c:pt>
                <c:pt idx="74">
                  <c:v>6.6412413709981912</c:v>
                </c:pt>
                <c:pt idx="75">
                  <c:v>7.9744617861299192</c:v>
                </c:pt>
                <c:pt idx="76">
                  <c:v>6.3657164133391788</c:v>
                </c:pt>
                <c:pt idx="77">
                  <c:v>10.293967966096991</c:v>
                </c:pt>
                <c:pt idx="78">
                  <c:v>8.2882983787416347</c:v>
                </c:pt>
                <c:pt idx="79">
                  <c:v>9.9633035797625382</c:v>
                </c:pt>
                <c:pt idx="80">
                  <c:v>8.3774299149736891</c:v>
                </c:pt>
                <c:pt idx="81">
                  <c:v>5.8083169974417777</c:v>
                </c:pt>
                <c:pt idx="82">
                  <c:v>5.3001045781828715</c:v>
                </c:pt>
                <c:pt idx="83" formatCode="General">
                  <c:v>5.5592081612140714</c:v>
                </c:pt>
                <c:pt idx="84">
                  <c:v>5.3052793982379303</c:v>
                </c:pt>
                <c:pt idx="85">
                  <c:v>4.7164445776146442</c:v>
                </c:pt>
                <c:pt idx="86">
                  <c:v>5.0929906376089216</c:v>
                </c:pt>
                <c:pt idx="87">
                  <c:v>5.8366894297554426</c:v>
                </c:pt>
                <c:pt idx="88" formatCode="General">
                  <c:v>5.0084831182815908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AC-4C85-90CB-E8C4761171F1}"/>
            </c:ext>
          </c:extLst>
        </c:ser>
        <c:ser>
          <c:idx val="2"/>
          <c:order val="1"/>
          <c:tx>
            <c:strRef>
              <c:f>'Mortality by birth year (NEAM)'!$A$15:$A$15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(NEAM)'!$B$15:$EE$15</c:f>
              <c:numCache>
                <c:formatCode>0.00</c:formatCode>
                <c:ptCount val="134"/>
                <c:pt idx="40">
                  <c:v>5.8984253617276377</c:v>
                </c:pt>
                <c:pt idx="41">
                  <c:v>6.2932447524171966</c:v>
                </c:pt>
                <c:pt idx="42">
                  <c:v>6.5619447585204327</c:v>
                </c:pt>
                <c:pt idx="43">
                  <c:v>7.6179672953291773</c:v>
                </c:pt>
                <c:pt idx="44">
                  <c:v>4.3479762706779486</c:v>
                </c:pt>
                <c:pt idx="45">
                  <c:v>5.9586460430776729</c:v>
                </c:pt>
                <c:pt idx="46">
                  <c:v>5.1656191417182917</c:v>
                </c:pt>
                <c:pt idx="47">
                  <c:v>7.2569110372934995</c:v>
                </c:pt>
                <c:pt idx="48">
                  <c:v>6.3338814095654277</c:v>
                </c:pt>
                <c:pt idx="49">
                  <c:v>8.8255862105325011</c:v>
                </c:pt>
                <c:pt idx="50">
                  <c:v>6.8582417434199163</c:v>
                </c:pt>
                <c:pt idx="51">
                  <c:v>9.3607332396071339</c:v>
                </c:pt>
                <c:pt idx="52">
                  <c:v>7.1595161902695672</c:v>
                </c:pt>
                <c:pt idx="53">
                  <c:v>7.3983493225754291</c:v>
                </c:pt>
                <c:pt idx="54">
                  <c:v>9.2346184091502348</c:v>
                </c:pt>
                <c:pt idx="55">
                  <c:v>9.7627628698617741</c:v>
                </c:pt>
                <c:pt idx="56">
                  <c:v>8.9218142625674428</c:v>
                </c:pt>
                <c:pt idx="57">
                  <c:v>9.8722924051505263</c:v>
                </c:pt>
                <c:pt idx="58">
                  <c:v>8.0221276398863157</c:v>
                </c:pt>
                <c:pt idx="59">
                  <c:v>7.62275328642923</c:v>
                </c:pt>
                <c:pt idx="60">
                  <c:v>9.6691693700052692</c:v>
                </c:pt>
                <c:pt idx="61">
                  <c:v>13.183498478624273</c:v>
                </c:pt>
                <c:pt idx="62">
                  <c:v>14.428425517050222</c:v>
                </c:pt>
                <c:pt idx="63">
                  <c:v>15.855871989016544</c:v>
                </c:pt>
                <c:pt idx="64">
                  <c:v>16.118733067580887</c:v>
                </c:pt>
                <c:pt idx="65">
                  <c:v>12.388074656367561</c:v>
                </c:pt>
                <c:pt idx="66">
                  <c:v>19.295341347211554</c:v>
                </c:pt>
                <c:pt idx="67">
                  <c:v>17.080422099931145</c:v>
                </c:pt>
                <c:pt idx="68">
                  <c:v>17.522279578484042</c:v>
                </c:pt>
                <c:pt idx="69">
                  <c:v>16.605522962699201</c:v>
                </c:pt>
                <c:pt idx="70">
                  <c:v>15.111209054132759</c:v>
                </c:pt>
                <c:pt idx="71">
                  <c:v>13.776878159409078</c:v>
                </c:pt>
                <c:pt idx="72">
                  <c:v>11.755195869137095</c:v>
                </c:pt>
                <c:pt idx="73" formatCode="General">
                  <c:v>12.72853015176651</c:v>
                </c:pt>
                <c:pt idx="74">
                  <c:v>11.512968536701699</c:v>
                </c:pt>
                <c:pt idx="75">
                  <c:v>12.517986369889368</c:v>
                </c:pt>
                <c:pt idx="76">
                  <c:v>10.138761626308058</c:v>
                </c:pt>
                <c:pt idx="77">
                  <c:v>11.029736168710844</c:v>
                </c:pt>
                <c:pt idx="78" formatCode="General">
                  <c:v>11.10044366347706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AC-4C85-90CB-E8C4761171F1}"/>
            </c:ext>
          </c:extLst>
        </c:ser>
        <c:ser>
          <c:idx val="0"/>
          <c:order val="2"/>
          <c:tx>
            <c:strRef>
              <c:f>'Mortality by birth year (NEAM)'!$A$17:$A$17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(NEAM)'!$B$17:$EE$17</c:f>
              <c:numCache>
                <c:formatCode>0.00</c:formatCode>
                <c:ptCount val="134"/>
                <c:pt idx="30">
                  <c:v>7.7764212242975406</c:v>
                </c:pt>
                <c:pt idx="31">
                  <c:v>9.8821064698151062</c:v>
                </c:pt>
                <c:pt idx="32">
                  <c:v>12.966872234814497</c:v>
                </c:pt>
                <c:pt idx="33">
                  <c:v>11.993127937691703</c:v>
                </c:pt>
                <c:pt idx="34">
                  <c:v>6.0188117962692393</c:v>
                </c:pt>
                <c:pt idx="35">
                  <c:v>10.749761672897455</c:v>
                </c:pt>
                <c:pt idx="36">
                  <c:v>12.398014410307519</c:v>
                </c:pt>
                <c:pt idx="37">
                  <c:v>9.8395543525268696</c:v>
                </c:pt>
                <c:pt idx="38">
                  <c:v>15.792748601552111</c:v>
                </c:pt>
                <c:pt idx="39">
                  <c:v>17.735151892924669</c:v>
                </c:pt>
                <c:pt idx="40">
                  <c:v>21.311813138022409</c:v>
                </c:pt>
                <c:pt idx="41">
                  <c:v>12.936783196088886</c:v>
                </c:pt>
                <c:pt idx="42">
                  <c:v>13.790331795382997</c:v>
                </c:pt>
                <c:pt idx="43">
                  <c:v>13.478993758455664</c:v>
                </c:pt>
                <c:pt idx="44">
                  <c:v>15.409808831925215</c:v>
                </c:pt>
                <c:pt idx="45">
                  <c:v>14.347946532929088</c:v>
                </c:pt>
                <c:pt idx="46">
                  <c:v>16.207817354466407</c:v>
                </c:pt>
                <c:pt idx="47">
                  <c:v>16.561530313590815</c:v>
                </c:pt>
                <c:pt idx="48">
                  <c:v>25.623925266783154</c:v>
                </c:pt>
                <c:pt idx="49">
                  <c:v>24.99588252756995</c:v>
                </c:pt>
                <c:pt idx="50">
                  <c:v>23.342472982779004</c:v>
                </c:pt>
                <c:pt idx="51">
                  <c:v>23.665144209055889</c:v>
                </c:pt>
                <c:pt idx="52">
                  <c:v>22.532885767086377</c:v>
                </c:pt>
                <c:pt idx="53">
                  <c:v>26.177431252300263</c:v>
                </c:pt>
                <c:pt idx="54">
                  <c:v>24.856096676440405</c:v>
                </c:pt>
                <c:pt idx="55">
                  <c:v>25.623456114793079</c:v>
                </c:pt>
                <c:pt idx="56">
                  <c:v>26.026122305801277</c:v>
                </c:pt>
                <c:pt idx="57">
                  <c:v>26.414422830958816</c:v>
                </c:pt>
                <c:pt idx="58">
                  <c:v>33.784704247609184</c:v>
                </c:pt>
                <c:pt idx="59">
                  <c:v>32.473149762440279</c:v>
                </c:pt>
                <c:pt idx="60">
                  <c:v>25.711527159768284</c:v>
                </c:pt>
                <c:pt idx="61">
                  <c:v>24.226968441185846</c:v>
                </c:pt>
                <c:pt idx="62" formatCode="General">
                  <c:v>26.413166099318442</c:v>
                </c:pt>
                <c:pt idx="63">
                  <c:v>26.854681991738524</c:v>
                </c:pt>
                <c:pt idx="64">
                  <c:v>25.171888035442016</c:v>
                </c:pt>
                <c:pt idx="65">
                  <c:v>21.728718122451841</c:v>
                </c:pt>
                <c:pt idx="66">
                  <c:v>23.225630165994943</c:v>
                </c:pt>
                <c:pt idx="67" formatCode="General">
                  <c:v>23.173845776952835</c:v>
                </c:pt>
                <c:pt idx="68" formatCode="General">
                  <c:v>19.327570460675826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1AC-4C85-90CB-E8C47611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47984"/>
        <c:axId val="1"/>
      </c:scatterChart>
      <c:valAx>
        <c:axId val="883647984"/>
        <c:scaling>
          <c:orientation val="minMax"/>
          <c:max val="1940"/>
          <c:min val="189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479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190516185476816"/>
          <c:y val="0.59815315233401822"/>
          <c:w val="0.35047699037620295"/>
          <c:h val="0.76443514999424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66801216153752"/>
          <c:y val="0.10062954887448945"/>
          <c:w val="0.76667165801860693"/>
          <c:h val="0.6792494549028037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(NEA)'!$E$16:$I$16</c:f>
              <c:numCache>
                <c:formatCode>0</c:formatCode>
                <c:ptCount val="5"/>
                <c:pt idx="2">
                  <c:v>2.7581728317023377</c:v>
                </c:pt>
                <c:pt idx="3">
                  <c:v>3.4010460944086551</c:v>
                </c:pt>
                <c:pt idx="4">
                  <c:v>5.5587666344408522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A1-4703-BA10-7258B59598F2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(NEA)'!$E$18:$I$18</c:f>
              <c:numCache>
                <c:formatCode>0</c:formatCode>
                <c:ptCount val="5"/>
                <c:pt idx="1">
                  <c:v>6.6125408719595695</c:v>
                </c:pt>
                <c:pt idx="2">
                  <c:v>6.8961573660000139</c:v>
                </c:pt>
                <c:pt idx="3">
                  <c:v>10.672462207664738</c:v>
                </c:pt>
                <c:pt idx="4">
                  <c:v>15.094945892214071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0A1-4703-BA10-7258B59598F2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(NEA)'!$E$20:$I$20</c:f>
              <c:numCache>
                <c:formatCode>0</c:formatCode>
                <c:ptCount val="5"/>
                <c:pt idx="0">
                  <c:v>10.723001925042203</c:v>
                </c:pt>
                <c:pt idx="1">
                  <c:v>13.584399820237115</c:v>
                </c:pt>
                <c:pt idx="2">
                  <c:v>21.074212356631119</c:v>
                </c:pt>
                <c:pt idx="3">
                  <c:v>27.251364270043442</c:v>
                </c:pt>
                <c:pt idx="4">
                  <c:v>22.46322369859104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A1-4703-BA10-7258B5959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52560"/>
        <c:axId val="1"/>
      </c:lineChart>
      <c:catAx>
        <c:axId val="88365256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52560"/>
        <c:crosses val="autoZero"/>
        <c:crossBetween val="between"/>
        <c:majorUnit val="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9761960122"/>
          <c:y val="8.3140971353758475E-2"/>
          <c:w val="0.7733347718280726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(NEAF)'!$B$13:$EE$13</c:f>
              <c:numCache>
                <c:formatCode>0.00</c:formatCode>
                <c:ptCount val="134"/>
                <c:pt idx="50">
                  <c:v>1.5968822647338792</c:v>
                </c:pt>
                <c:pt idx="51">
                  <c:v>1.215418754013319</c:v>
                </c:pt>
                <c:pt idx="52">
                  <c:v>2.1697636241506579</c:v>
                </c:pt>
                <c:pt idx="53">
                  <c:v>1.4486709950034666</c:v>
                </c:pt>
                <c:pt idx="54">
                  <c:v>1.5579803166202857</c:v>
                </c:pt>
                <c:pt idx="55">
                  <c:v>1.9605029542772225</c:v>
                </c:pt>
                <c:pt idx="56">
                  <c:v>1.4802712738982744</c:v>
                </c:pt>
                <c:pt idx="57">
                  <c:v>1.6078565700880014</c:v>
                </c:pt>
                <c:pt idx="58">
                  <c:v>2.1476974238588173</c:v>
                </c:pt>
                <c:pt idx="59">
                  <c:v>2.2525746244879254</c:v>
                </c:pt>
                <c:pt idx="60">
                  <c:v>2.0817713620592908</c:v>
                </c:pt>
                <c:pt idx="61">
                  <c:v>2.0513982486975442</c:v>
                </c:pt>
                <c:pt idx="62">
                  <c:v>1.6206396606164997</c:v>
                </c:pt>
                <c:pt idx="63">
                  <c:v>2.1359146606376802</c:v>
                </c:pt>
                <c:pt idx="64">
                  <c:v>2.3884573275605439</c:v>
                </c:pt>
                <c:pt idx="65">
                  <c:v>2.6412285579508414</c:v>
                </c:pt>
                <c:pt idx="66">
                  <c:v>2.2362099533677173</c:v>
                </c:pt>
                <c:pt idx="67">
                  <c:v>2.3467224575893049</c:v>
                </c:pt>
                <c:pt idx="68">
                  <c:v>3.7378375978655525</c:v>
                </c:pt>
                <c:pt idx="69">
                  <c:v>3.2775762167452163</c:v>
                </c:pt>
                <c:pt idx="70">
                  <c:v>3.6022641447025192</c:v>
                </c:pt>
                <c:pt idx="71">
                  <c:v>3.6438469340057682</c:v>
                </c:pt>
                <c:pt idx="72">
                  <c:v>4.6171403534245803</c:v>
                </c:pt>
                <c:pt idx="73">
                  <c:v>3.7819458866690803</c:v>
                </c:pt>
                <c:pt idx="74">
                  <c:v>3.6786041175010058</c:v>
                </c:pt>
                <c:pt idx="75">
                  <c:v>4.4145295187623681</c:v>
                </c:pt>
                <c:pt idx="76">
                  <c:v>3.7377042636865907</c:v>
                </c:pt>
                <c:pt idx="77">
                  <c:v>3.9791080273856116</c:v>
                </c:pt>
                <c:pt idx="78">
                  <c:v>4.3117479671870171</c:v>
                </c:pt>
                <c:pt idx="79">
                  <c:v>4.469544839783623</c:v>
                </c:pt>
                <c:pt idx="80">
                  <c:v>4.1680724080684444</c:v>
                </c:pt>
                <c:pt idx="81">
                  <c:v>3.070680484728848</c:v>
                </c:pt>
                <c:pt idx="82">
                  <c:v>2.5138431226008082</c:v>
                </c:pt>
                <c:pt idx="83" formatCode="General">
                  <c:v>3.1123481459932645</c:v>
                </c:pt>
                <c:pt idx="84">
                  <c:v>3.427789332964438</c:v>
                </c:pt>
                <c:pt idx="85">
                  <c:v>2.8379679912685183</c:v>
                </c:pt>
                <c:pt idx="86">
                  <c:v>3.1421012430723811</c:v>
                </c:pt>
                <c:pt idx="87">
                  <c:v>2.4373341989562669</c:v>
                </c:pt>
                <c:pt idx="88" formatCode="General">
                  <c:v>1.9275735650419543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C5-4CEB-9508-05E3DF64EB41}"/>
            </c:ext>
          </c:extLst>
        </c:ser>
        <c:ser>
          <c:idx val="2"/>
          <c:order val="1"/>
          <c:tx>
            <c:strRef>
              <c:f>'Mortality by birth year (NEAF)'!$A$15:$A$15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(NEAF)'!$B$15:$EE$15</c:f>
              <c:numCache>
                <c:formatCode>0.00</c:formatCode>
                <c:ptCount val="134"/>
                <c:pt idx="40">
                  <c:v>4.1134415321495252</c:v>
                </c:pt>
                <c:pt idx="41">
                  <c:v>3.5204936217098446</c:v>
                </c:pt>
                <c:pt idx="42">
                  <c:v>2.4717981097044324</c:v>
                </c:pt>
                <c:pt idx="43">
                  <c:v>4.3632632775023925</c:v>
                </c:pt>
                <c:pt idx="44">
                  <c:v>1.7061842292186629</c:v>
                </c:pt>
                <c:pt idx="45">
                  <c:v>3.5352395056701149</c:v>
                </c:pt>
                <c:pt idx="46">
                  <c:v>3.0510882768815679</c:v>
                </c:pt>
                <c:pt idx="47">
                  <c:v>4.0122472651085008</c:v>
                </c:pt>
                <c:pt idx="48">
                  <c:v>4.5856445025249357</c:v>
                </c:pt>
                <c:pt idx="49">
                  <c:v>3.9226431264201462</c:v>
                </c:pt>
                <c:pt idx="50">
                  <c:v>6.5588365763996368</c:v>
                </c:pt>
                <c:pt idx="51">
                  <c:v>2.821772410651572</c:v>
                </c:pt>
                <c:pt idx="52">
                  <c:v>4.7766034600932556</c:v>
                </c:pt>
                <c:pt idx="53">
                  <c:v>6.2510843956562825</c:v>
                </c:pt>
                <c:pt idx="54">
                  <c:v>3.8015087552851226</c:v>
                </c:pt>
                <c:pt idx="55">
                  <c:v>4.3382877802300239</c:v>
                </c:pt>
                <c:pt idx="56">
                  <c:v>6.2856820744332289</c:v>
                </c:pt>
                <c:pt idx="57">
                  <c:v>7.6555970033115042</c:v>
                </c:pt>
                <c:pt idx="58">
                  <c:v>5.9100225294430322</c:v>
                </c:pt>
                <c:pt idx="59">
                  <c:v>7.4584156126765651</c:v>
                </c:pt>
                <c:pt idx="60">
                  <c:v>6.605006733685455</c:v>
                </c:pt>
                <c:pt idx="61">
                  <c:v>8.1791103710965984</c:v>
                </c:pt>
                <c:pt idx="62">
                  <c:v>6.3739559239823222</c:v>
                </c:pt>
                <c:pt idx="63">
                  <c:v>9.1197172224408867</c:v>
                </c:pt>
                <c:pt idx="64">
                  <c:v>9.0399142887616435</c:v>
                </c:pt>
                <c:pt idx="65">
                  <c:v>8.475061369487106</c:v>
                </c:pt>
                <c:pt idx="66">
                  <c:v>10.624204966159542</c:v>
                </c:pt>
                <c:pt idx="67">
                  <c:v>9.6769995307926759</c:v>
                </c:pt>
                <c:pt idx="68">
                  <c:v>9.6920577204145637</c:v>
                </c:pt>
                <c:pt idx="69">
                  <c:v>10.830145620781551</c:v>
                </c:pt>
                <c:pt idx="70">
                  <c:v>8.436810180585514</c:v>
                </c:pt>
                <c:pt idx="71">
                  <c:v>6.9454937149374425</c:v>
                </c:pt>
                <c:pt idx="72">
                  <c:v>7.5465290682866542</c:v>
                </c:pt>
                <c:pt idx="73" formatCode="General">
                  <c:v>8.152972734621887</c:v>
                </c:pt>
                <c:pt idx="74">
                  <c:v>6.7639042585984752</c:v>
                </c:pt>
                <c:pt idx="75">
                  <c:v>7.0261874522937839</c:v>
                </c:pt>
                <c:pt idx="76">
                  <c:v>6.2300523426528791</c:v>
                </c:pt>
                <c:pt idx="77">
                  <c:v>7.5830840107226782</c:v>
                </c:pt>
                <c:pt idx="78" formatCode="General">
                  <c:v>6.8308732702236528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C5-4CEB-9508-05E3DF64EB41}"/>
            </c:ext>
          </c:extLst>
        </c:ser>
        <c:ser>
          <c:idx val="0"/>
          <c:order val="2"/>
          <c:tx>
            <c:strRef>
              <c:f>'Mortality by birth year (NEAF)'!$A$17:$A$17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(NEAF)'!$B$17:$EE$17</c:f>
              <c:numCache>
                <c:formatCode>0.00</c:formatCode>
                <c:ptCount val="134"/>
                <c:pt idx="30">
                  <c:v>3.4082801854396472</c:v>
                </c:pt>
                <c:pt idx="31">
                  <c:v>2.9283700840815632</c:v>
                </c:pt>
                <c:pt idx="32">
                  <c:v>6.716082141119271</c:v>
                </c:pt>
                <c:pt idx="33">
                  <c:v>4.1913527333334137</c:v>
                </c:pt>
                <c:pt idx="34">
                  <c:v>8.3445930650006606</c:v>
                </c:pt>
                <c:pt idx="35">
                  <c:v>5.1909348006187805</c:v>
                </c:pt>
                <c:pt idx="36">
                  <c:v>9.4476446343675811</c:v>
                </c:pt>
                <c:pt idx="37">
                  <c:v>7.5273864370614891</c:v>
                </c:pt>
                <c:pt idx="38">
                  <c:v>5.4808818615480321</c:v>
                </c:pt>
                <c:pt idx="39">
                  <c:v>9.4810428448816371</c:v>
                </c:pt>
                <c:pt idx="40">
                  <c:v>6.9178692179399768</c:v>
                </c:pt>
                <c:pt idx="41">
                  <c:v>6.9599824096362193</c:v>
                </c:pt>
                <c:pt idx="42">
                  <c:v>8.5049502087702944</c:v>
                </c:pt>
                <c:pt idx="43">
                  <c:v>7.9656986559261043</c:v>
                </c:pt>
                <c:pt idx="44">
                  <c:v>8.2401409440436382</c:v>
                </c:pt>
                <c:pt idx="45">
                  <c:v>9.0377233581894192</c:v>
                </c:pt>
                <c:pt idx="46">
                  <c:v>12.857850759100524</c:v>
                </c:pt>
                <c:pt idx="47">
                  <c:v>11.965918608884326</c:v>
                </c:pt>
                <c:pt idx="48">
                  <c:v>13.853220413881905</c:v>
                </c:pt>
                <c:pt idx="49">
                  <c:v>13.354550667971303</c:v>
                </c:pt>
                <c:pt idx="50">
                  <c:v>11.00309253038993</c:v>
                </c:pt>
                <c:pt idx="51">
                  <c:v>16.023296392918695</c:v>
                </c:pt>
                <c:pt idx="52">
                  <c:v>17.80254230063591</c:v>
                </c:pt>
                <c:pt idx="53">
                  <c:v>18.588181472732384</c:v>
                </c:pt>
                <c:pt idx="54">
                  <c:v>16.569456331762773</c:v>
                </c:pt>
                <c:pt idx="55">
                  <c:v>15.155286208090347</c:v>
                </c:pt>
                <c:pt idx="56">
                  <c:v>17.808273740094158</c:v>
                </c:pt>
                <c:pt idx="57">
                  <c:v>18.876677149537898</c:v>
                </c:pt>
                <c:pt idx="58">
                  <c:v>19.676257148182451</c:v>
                </c:pt>
                <c:pt idx="59">
                  <c:v>20.580684759354476</c:v>
                </c:pt>
                <c:pt idx="60">
                  <c:v>21.592736414131128</c:v>
                </c:pt>
                <c:pt idx="61">
                  <c:v>19.528841014677464</c:v>
                </c:pt>
                <c:pt idx="62" formatCode="General">
                  <c:v>14.156379697419872</c:v>
                </c:pt>
                <c:pt idx="63">
                  <c:v>14.385539060872325</c:v>
                </c:pt>
                <c:pt idx="64">
                  <c:v>17.473324602114438</c:v>
                </c:pt>
                <c:pt idx="65">
                  <c:v>19.226517212539534</c:v>
                </c:pt>
                <c:pt idx="66">
                  <c:v>17.009186535653932</c:v>
                </c:pt>
                <c:pt idx="67" formatCode="General">
                  <c:v>14.966895387573157</c:v>
                </c:pt>
                <c:pt idx="68" formatCode="General">
                  <c:v>13.783143215847019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C5-4CEB-9508-05E3DF64E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50480"/>
        <c:axId val="1"/>
      </c:scatterChart>
      <c:valAx>
        <c:axId val="883650480"/>
        <c:scaling>
          <c:orientation val="minMax"/>
          <c:max val="1940"/>
          <c:min val="189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504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71468566429194"/>
          <c:y val="0.61431943408921452"/>
          <c:w val="0.39047699037620293"/>
          <c:h val="0.773673025282925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66814237071856"/>
          <c:y val="0.105960607540251"/>
          <c:w val="0.7266713976002448"/>
          <c:h val="0.6688763350978344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(NEA)'!$E$43:$I$43</c:f>
              <c:numCache>
                <c:formatCode>0</c:formatCode>
                <c:ptCount val="5"/>
                <c:pt idx="2">
                  <c:v>1.6102015335519806</c:v>
                </c:pt>
                <c:pt idx="3">
                  <c:v>1.8958858401928946</c:v>
                </c:pt>
                <c:pt idx="4">
                  <c:v>3.2566477370851468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EA-4FA9-A166-483C5F869B76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(NEA)'!$E$45:$I$45</c:f>
              <c:numCache>
                <c:formatCode>0</c:formatCode>
                <c:ptCount val="5"/>
                <c:pt idx="1">
                  <c:v>3.615262701846194</c:v>
                </c:pt>
                <c:pt idx="2">
                  <c:v>4.1707154062943266</c:v>
                </c:pt>
                <c:pt idx="3">
                  <c:v>6.6484060896039008</c:v>
                </c:pt>
                <c:pt idx="4">
                  <c:v>8.8931308006173548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EA-4FA9-A166-483C5F869B76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(NEA)'!$E$4:$I$4</c:f>
              <c:strCache>
                <c:ptCount val="5"/>
                <c:pt idx="0">
                  <c:v>1890s</c:v>
                </c:pt>
                <c:pt idx="1">
                  <c:v>1900s</c:v>
                </c:pt>
                <c:pt idx="2">
                  <c:v>1910s</c:v>
                </c:pt>
                <c:pt idx="3">
                  <c:v>1920s</c:v>
                </c:pt>
                <c:pt idx="4">
                  <c:v>1930s</c:v>
                </c:pt>
              </c:strCache>
            </c:strRef>
          </c:cat>
          <c:val>
            <c:numRef>
              <c:f>'Decades (NEA)'!$E$47:$I$47</c:f>
              <c:numCache>
                <c:formatCode>0</c:formatCode>
                <c:ptCount val="5"/>
                <c:pt idx="0">
                  <c:v>4.3442950530701605</c:v>
                </c:pt>
                <c:pt idx="1">
                  <c:v>7.5996712411174521</c:v>
                </c:pt>
                <c:pt idx="2">
                  <c:v>13.487902236808464</c:v>
                </c:pt>
                <c:pt idx="3">
                  <c:v>17.812191326644225</c:v>
                </c:pt>
                <c:pt idx="4">
                  <c:v>16.442878121304705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EA-4FA9-A166-483C5F869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42992"/>
        <c:axId val="1"/>
      </c:lineChart>
      <c:catAx>
        <c:axId val="88364299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ax val="7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42992"/>
        <c:crosses val="autoZero"/>
        <c:crossBetween val="between"/>
        <c:majorUnit val="3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895248093988252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33365575456799"/>
          <c:y val="8.3140971353758475E-2"/>
          <c:w val="0.76000141369310581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(EAM)'!$B$19:$DV$19</c:f>
              <c:numCache>
                <c:formatCode>0.00</c:formatCode>
                <c:ptCount val="125"/>
                <c:pt idx="20">
                  <c:v>19.696722990540323</c:v>
                </c:pt>
                <c:pt idx="21">
                  <c:v>23.2023846989132</c:v>
                </c:pt>
                <c:pt idx="22">
                  <c:v>24.074566235150357</c:v>
                </c:pt>
                <c:pt idx="23">
                  <c:v>24.27151592781356</c:v>
                </c:pt>
                <c:pt idx="24">
                  <c:v>25.863142804662544</c:v>
                </c:pt>
                <c:pt idx="25">
                  <c:v>29.203192193185579</c:v>
                </c:pt>
                <c:pt idx="26">
                  <c:v>30.506615740956125</c:v>
                </c:pt>
                <c:pt idx="27">
                  <c:v>30.475119552650128</c:v>
                </c:pt>
                <c:pt idx="28">
                  <c:v>35.812215509790583</c:v>
                </c:pt>
                <c:pt idx="29">
                  <c:v>45.62350991664804</c:v>
                </c:pt>
                <c:pt idx="30">
                  <c:v>47.563002778552971</c:v>
                </c:pt>
                <c:pt idx="31">
                  <c:v>34.217903904203219</c:v>
                </c:pt>
                <c:pt idx="32">
                  <c:v>38.185764934305794</c:v>
                </c:pt>
                <c:pt idx="33">
                  <c:v>35.561101650600861</c:v>
                </c:pt>
                <c:pt idx="34">
                  <c:v>43.82582757676947</c:v>
                </c:pt>
                <c:pt idx="35">
                  <c:v>46.176732640704493</c:v>
                </c:pt>
                <c:pt idx="36">
                  <c:v>50.902960153033099</c:v>
                </c:pt>
                <c:pt idx="37">
                  <c:v>58.83439659516791</c:v>
                </c:pt>
                <c:pt idx="38">
                  <c:v>61.688278641019558</c:v>
                </c:pt>
                <c:pt idx="39">
                  <c:v>64.962269913634159</c:v>
                </c:pt>
                <c:pt idx="40">
                  <c:v>70.626511711775265</c:v>
                </c:pt>
                <c:pt idx="41">
                  <c:v>75.076923193006451</c:v>
                </c:pt>
                <c:pt idx="42">
                  <c:v>80.819135268128221</c:v>
                </c:pt>
                <c:pt idx="43">
                  <c:v>84.777991739871638</c:v>
                </c:pt>
                <c:pt idx="44">
                  <c:v>88.312510849482294</c:v>
                </c:pt>
                <c:pt idx="45">
                  <c:v>89.38529360473369</c:v>
                </c:pt>
                <c:pt idx="46">
                  <c:v>90.40742045321123</c:v>
                </c:pt>
                <c:pt idx="47">
                  <c:v>91.051692119070367</c:v>
                </c:pt>
                <c:pt idx="48">
                  <c:v>98.408792151645187</c:v>
                </c:pt>
                <c:pt idx="49">
                  <c:v>96.13661519000685</c:v>
                </c:pt>
                <c:pt idx="50">
                  <c:v>98.624755501390652</c:v>
                </c:pt>
                <c:pt idx="51">
                  <c:v>90.2355495934045</c:v>
                </c:pt>
                <c:pt idx="52">
                  <c:v>89.995168132072806</c:v>
                </c:pt>
                <c:pt idx="53" formatCode="General">
                  <c:v>89.017323708218072</c:v>
                </c:pt>
                <c:pt idx="54">
                  <c:v>85.965978677786623</c:v>
                </c:pt>
                <c:pt idx="55">
                  <c:v>81.427575316097716</c:v>
                </c:pt>
                <c:pt idx="56">
                  <c:v>83.553037383576793</c:v>
                </c:pt>
                <c:pt idx="57">
                  <c:v>79.669898998947446</c:v>
                </c:pt>
                <c:pt idx="58" formatCode="General">
                  <c:v>81.315684448583212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04-42B0-BD13-8806556A1EE6}"/>
            </c:ext>
          </c:extLst>
        </c:ser>
        <c:ser>
          <c:idx val="2"/>
          <c:order val="1"/>
          <c:tx>
            <c:strRef>
              <c:f>'Mortality by birth year (EAM)'!$A$21:$A$21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(EAM)'!$B$21:$DV$21</c:f>
              <c:numCache>
                <c:formatCode>0.00</c:formatCode>
                <c:ptCount val="125"/>
                <c:pt idx="10">
                  <c:v>18.603612821609953</c:v>
                </c:pt>
                <c:pt idx="11">
                  <c:v>21.571786757909795</c:v>
                </c:pt>
                <c:pt idx="12">
                  <c:v>21.814736789618678</c:v>
                </c:pt>
                <c:pt idx="13">
                  <c:v>19.462126701439004</c:v>
                </c:pt>
                <c:pt idx="14">
                  <c:v>45.930355228237985</c:v>
                </c:pt>
                <c:pt idx="15">
                  <c:v>24.904188054291129</c:v>
                </c:pt>
                <c:pt idx="16">
                  <c:v>44.210102008308894</c:v>
                </c:pt>
                <c:pt idx="17">
                  <c:v>47.179683218670576</c:v>
                </c:pt>
                <c:pt idx="18">
                  <c:v>49.046512442633095</c:v>
                </c:pt>
                <c:pt idx="19">
                  <c:v>46.89174705251876</c:v>
                </c:pt>
                <c:pt idx="20">
                  <c:v>62.886110057087812</c:v>
                </c:pt>
                <c:pt idx="21">
                  <c:v>50.82678232583357</c:v>
                </c:pt>
                <c:pt idx="22">
                  <c:v>48.299658811210165</c:v>
                </c:pt>
                <c:pt idx="23">
                  <c:v>50.145794253663432</c:v>
                </c:pt>
                <c:pt idx="24">
                  <c:v>49.509327203607114</c:v>
                </c:pt>
                <c:pt idx="25">
                  <c:v>55.376835103120186</c:v>
                </c:pt>
                <c:pt idx="26">
                  <c:v>68.045726728361444</c:v>
                </c:pt>
                <c:pt idx="27">
                  <c:v>83.043360032044959</c:v>
                </c:pt>
                <c:pt idx="28">
                  <c:v>81.744863962260865</c:v>
                </c:pt>
                <c:pt idx="29">
                  <c:v>79.253217136721119</c:v>
                </c:pt>
                <c:pt idx="30">
                  <c:v>94.331379952107497</c:v>
                </c:pt>
                <c:pt idx="31">
                  <c:v>86.940358913785147</c:v>
                </c:pt>
                <c:pt idx="32">
                  <c:v>114.54546113610247</c:v>
                </c:pt>
                <c:pt idx="33">
                  <c:v>121.56755068633268</c:v>
                </c:pt>
                <c:pt idx="34">
                  <c:v>105.92076580030313</c:v>
                </c:pt>
                <c:pt idx="35">
                  <c:v>114.29220918631525</c:v>
                </c:pt>
                <c:pt idx="36">
                  <c:v>118.30049508757195</c:v>
                </c:pt>
                <c:pt idx="37">
                  <c:v>119.65184096879035</c:v>
                </c:pt>
                <c:pt idx="38">
                  <c:v>122.72766249356887</c:v>
                </c:pt>
                <c:pt idx="39">
                  <c:v>116.32733589902581</c:v>
                </c:pt>
                <c:pt idx="40">
                  <c:v>130.77083555949054</c:v>
                </c:pt>
                <c:pt idx="41">
                  <c:v>132.30148392204939</c:v>
                </c:pt>
                <c:pt idx="42">
                  <c:v>121.21274377372252</c:v>
                </c:pt>
                <c:pt idx="43" formatCode="General">
                  <c:v>121.27757920798875</c:v>
                </c:pt>
                <c:pt idx="44">
                  <c:v>116.2923947320394</c:v>
                </c:pt>
                <c:pt idx="45">
                  <c:v>118.32517163007567</c:v>
                </c:pt>
                <c:pt idx="46">
                  <c:v>124.89127768237474</c:v>
                </c:pt>
                <c:pt idx="47">
                  <c:v>117.43742044972423</c:v>
                </c:pt>
                <c:pt idx="48" formatCode="General">
                  <c:v>107.618492444285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04-42B0-BD13-8806556A1EE6}"/>
            </c:ext>
          </c:extLst>
        </c:ser>
        <c:ser>
          <c:idx val="0"/>
          <c:order val="2"/>
          <c:tx>
            <c:strRef>
              <c:f>'Mortality by birth year (EAM)'!$A$23:$A$23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(EAM)'!$B$23:$DV$23</c:f>
              <c:numCache>
                <c:formatCode>0.00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98.299420033421796</c:v>
                </c:pt>
                <c:pt idx="8">
                  <c:v>0</c:v>
                </c:pt>
                <c:pt idx="9">
                  <c:v>84.366826963637877</c:v>
                </c:pt>
                <c:pt idx="10">
                  <c:v>0</c:v>
                </c:pt>
                <c:pt idx="11">
                  <c:v>0</c:v>
                </c:pt>
                <c:pt idx="12">
                  <c:v>80.057641501881363</c:v>
                </c:pt>
                <c:pt idx="13">
                  <c:v>72.558409519663343</c:v>
                </c:pt>
                <c:pt idx="14">
                  <c:v>132.71400132714001</c:v>
                </c:pt>
                <c:pt idx="15">
                  <c:v>60.26637738805519</c:v>
                </c:pt>
                <c:pt idx="16">
                  <c:v>114.06410402646286</c:v>
                </c:pt>
                <c:pt idx="17">
                  <c:v>0</c:v>
                </c:pt>
                <c:pt idx="18">
                  <c:v>102.21290949046865</c:v>
                </c:pt>
                <c:pt idx="19">
                  <c:v>160.68559185859667</c:v>
                </c:pt>
                <c:pt idx="20">
                  <c:v>203.85281826521251</c:v>
                </c:pt>
                <c:pt idx="21">
                  <c:v>96.702446571898292</c:v>
                </c:pt>
                <c:pt idx="22">
                  <c:v>181.84297858798931</c:v>
                </c:pt>
                <c:pt idx="23">
                  <c:v>86.479007220997104</c:v>
                </c:pt>
                <c:pt idx="24">
                  <c:v>114.72275334608031</c:v>
                </c:pt>
                <c:pt idx="25">
                  <c:v>73.2421875</c:v>
                </c:pt>
                <c:pt idx="26">
                  <c:v>0</c:v>
                </c:pt>
                <c:pt idx="27">
                  <c:v>68.104426787741204</c:v>
                </c:pt>
                <c:pt idx="28">
                  <c:v>41.718815185648722</c:v>
                </c:pt>
                <c:pt idx="29">
                  <c:v>101.7293997965412</c:v>
                </c:pt>
                <c:pt idx="30">
                  <c:v>38.175224279442645</c:v>
                </c:pt>
                <c:pt idx="31">
                  <c:v>133.38414634146343</c:v>
                </c:pt>
                <c:pt idx="32">
                  <c:v>75.500188750471878</c:v>
                </c:pt>
                <c:pt idx="33" formatCode="General">
                  <c:v>85.513938772019856</c:v>
                </c:pt>
                <c:pt idx="34">
                  <c:v>98.135426889106967</c:v>
                </c:pt>
                <c:pt idx="35">
                  <c:v>134.93253373313345</c:v>
                </c:pt>
                <c:pt idx="36">
                  <c:v>29.766334275933911</c:v>
                </c:pt>
                <c:pt idx="37">
                  <c:v>34.376074252320386</c:v>
                </c:pt>
                <c:pt idx="38" formatCode="General">
                  <c:v>22.089684117517116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04-42B0-BD13-8806556A1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65456"/>
        <c:axId val="1"/>
      </c:scatterChart>
      <c:valAx>
        <c:axId val="883665456"/>
        <c:scaling>
          <c:orientation val="minMax"/>
          <c:max val="1910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654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714325709286338"/>
          <c:y val="0.12471155886114696"/>
          <c:w val="0.37523889513810771"/>
          <c:h val="0.29330302534354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12"/>
          <c:order val="0"/>
          <c:tx>
            <c:strRef>
              <c:f>'Decades (EA)'!$H$4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1.0951962782306692</c:v>
                </c:pt>
                <c:pt idx="10">
                  <c:v>2.001117163183773</c:v>
                </c:pt>
                <c:pt idx="11">
                  <c:v>4.0364349832485189</c:v>
                </c:pt>
                <c:pt idx="12">
                  <c:v>7.7318867954717616</c:v>
                </c:pt>
                <c:pt idx="13">
                  <c:v>15.901576328654068</c:v>
                </c:pt>
                <c:pt idx="14">
                  <c:v>29.163461742252384</c:v>
                </c:pt>
                <c:pt idx="15">
                  <c:v>46.871687958644316</c:v>
                </c:pt>
                <c:pt idx="16">
                  <c:v>61.888754638473678</c:v>
                </c:pt>
                <c:pt idx="17">
                  <c:v>82.341252937989339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90-4DAF-9B5B-84E8B3D93921}"/>
            </c:ext>
          </c:extLst>
        </c:ser>
        <c:ser>
          <c:idx val="13"/>
          <c:order val="1"/>
          <c:tx>
            <c:strRef>
              <c:f>'Decades (EA)'!$I$4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</c:formatCode>
                <c:ptCount val="22"/>
                <c:pt idx="7">
                  <c:v>0.42554476429452825</c:v>
                </c:pt>
                <c:pt idx="8">
                  <c:v>0.70038998468791347</c:v>
                </c:pt>
                <c:pt idx="9">
                  <c:v>1.5024663250013128</c:v>
                </c:pt>
                <c:pt idx="10">
                  <c:v>3.3317866663677536</c:v>
                </c:pt>
                <c:pt idx="11">
                  <c:v>6.8113602726354614</c:v>
                </c:pt>
                <c:pt idx="12">
                  <c:v>13.285518795633672</c:v>
                </c:pt>
                <c:pt idx="13">
                  <c:v>20.481452787425376</c:v>
                </c:pt>
                <c:pt idx="14">
                  <c:v>26.850629272352933</c:v>
                </c:pt>
                <c:pt idx="15">
                  <c:v>36.360444272830556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90-4DAF-9B5B-84E8B3D93921}"/>
            </c:ext>
          </c:extLst>
        </c:ser>
        <c:ser>
          <c:idx val="14"/>
          <c:order val="2"/>
          <c:tx>
            <c:strRef>
              <c:f>'Decades (EA)'!$J$4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0.21877969052139676</c:v>
                </c:pt>
                <c:pt idx="6">
                  <c:v>0.31668634825064329</c:v>
                </c:pt>
                <c:pt idx="7">
                  <c:v>0.59574698112133018</c:v>
                </c:pt>
                <c:pt idx="8">
                  <c:v>1.3307532730754064</c:v>
                </c:pt>
                <c:pt idx="9">
                  <c:v>2.9449920852294307</c:v>
                </c:pt>
                <c:pt idx="10">
                  <c:v>5.6294510541150649</c:v>
                </c:pt>
                <c:pt idx="11">
                  <c:v>8.1440797452464757</c:v>
                </c:pt>
                <c:pt idx="12">
                  <c:v>10.06403458980698</c:v>
                </c:pt>
                <c:pt idx="13">
                  <c:v>14.676072755142288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90-4DAF-9B5B-84E8B3D93921}"/>
            </c:ext>
          </c:extLst>
        </c:ser>
        <c:ser>
          <c:idx val="15"/>
          <c:order val="3"/>
          <c:tx>
            <c:strRef>
              <c:f>'Decades (EA)'!$K$4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0.17282496917572673</c:v>
                </c:pt>
                <c:pt idx="4">
                  <c:v>0.29348490027633323</c:v>
                </c:pt>
                <c:pt idx="5">
                  <c:v>0.37782489549674059</c:v>
                </c:pt>
                <c:pt idx="6">
                  <c:v>0.53719710623760031</c:v>
                </c:pt>
                <c:pt idx="7">
                  <c:v>1.2883562802307311</c:v>
                </c:pt>
                <c:pt idx="8">
                  <c:v>2.6691724958848111</c:v>
                </c:pt>
                <c:pt idx="9">
                  <c:v>3.2701149095810496</c:v>
                </c:pt>
                <c:pt idx="10">
                  <c:v>3.5520073653603981</c:v>
                </c:pt>
                <c:pt idx="11">
                  <c:v>4.8069515683676194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90-4DAF-9B5B-84E8B3D93921}"/>
            </c:ext>
          </c:extLst>
        </c:ser>
        <c:ser>
          <c:idx val="16"/>
          <c:order val="4"/>
          <c:tx>
            <c:strRef>
              <c:f>'Decades (EA)'!$L$4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0.25024072085293991</c:v>
                </c:pt>
                <c:pt idx="1">
                  <c:v>0.18341418502208853</c:v>
                </c:pt>
                <c:pt idx="2">
                  <c:v>0.26652586992853855</c:v>
                </c:pt>
                <c:pt idx="3">
                  <c:v>0.32450774993001352</c:v>
                </c:pt>
                <c:pt idx="4">
                  <c:v>0.35648547244084572</c:v>
                </c:pt>
                <c:pt idx="5">
                  <c:v>0.46127578515738843</c:v>
                </c:pt>
                <c:pt idx="6">
                  <c:v>1.0673287913669727</c:v>
                </c:pt>
                <c:pt idx="7">
                  <c:v>1.6232982967107985</c:v>
                </c:pt>
                <c:pt idx="8">
                  <c:v>1.2597283998594118</c:v>
                </c:pt>
                <c:pt idx="9">
                  <c:v>1.6496479390762746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B90-4DAF-9B5B-84E8B3D93921}"/>
            </c:ext>
          </c:extLst>
        </c:ser>
        <c:ser>
          <c:idx val="17"/>
          <c:order val="5"/>
          <c:tx>
            <c:strRef>
              <c:f>'Decades (EA)'!$M$4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0.14493439842206818</c:v>
                </c:pt>
                <c:pt idx="1">
                  <c:v>0.20022974804661425</c:v>
                </c:pt>
                <c:pt idx="2">
                  <c:v>0.28660965066150412</c:v>
                </c:pt>
                <c:pt idx="3">
                  <c:v>0.21637102172716191</c:v>
                </c:pt>
                <c:pt idx="4">
                  <c:v>0.33278207252866487</c:v>
                </c:pt>
                <c:pt idx="5">
                  <c:v>0.49081122343723421</c:v>
                </c:pt>
                <c:pt idx="6">
                  <c:v>0.56304498887221466</c:v>
                </c:pt>
                <c:pt idx="7">
                  <c:v>0.5629163455313847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B90-4DAF-9B5B-84E8B3D93921}"/>
            </c:ext>
          </c:extLst>
        </c:ser>
        <c:ser>
          <c:idx val="18"/>
          <c:order val="6"/>
          <c:tx>
            <c:strRef>
              <c:f>'Decades (EA)'!$N$4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5.9052164266423027E-2</c:v>
                </c:pt>
                <c:pt idx="1">
                  <c:v>9.9838899584157148E-2</c:v>
                </c:pt>
                <c:pt idx="2">
                  <c:v>0.12747611115252641</c:v>
                </c:pt>
                <c:pt idx="3">
                  <c:v>0.15354415473545399</c:v>
                </c:pt>
                <c:pt idx="4">
                  <c:v>0.21141596389740949</c:v>
                </c:pt>
                <c:pt idx="5">
                  <c:v>0.31761815491989831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B90-4DAF-9B5B-84E8B3D93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67120"/>
        <c:axId val="1"/>
      </c:scatterChart>
      <c:valAx>
        <c:axId val="883667120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671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3238215223097116"/>
          <c:y val="0.32563558885393368"/>
          <c:w val="0.99238275215598049"/>
          <c:h val="0.614319434089214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2986771092363"/>
          <c:y val="0.10191114497644113"/>
          <c:w val="0.76159186669555401"/>
          <c:h val="0.6815307820299501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(EA)'!$B$22:$F$22</c:f>
              <c:numCache>
                <c:formatCode>0</c:formatCode>
                <c:ptCount val="5"/>
                <c:pt idx="2">
                  <c:v>22.862390539280071</c:v>
                </c:pt>
                <c:pt idx="3">
                  <c:v>35.430476412735075</c:v>
                </c:pt>
                <c:pt idx="4">
                  <c:v>64.789883462164227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1A6-4750-B1EA-9D54369417C3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(EA)'!$B$24:$F$24</c:f>
              <c:numCache>
                <c:formatCode>0</c:formatCode>
                <c:ptCount val="5"/>
                <c:pt idx="1">
                  <c:v>20.362647359502571</c:v>
                </c:pt>
                <c:pt idx="2">
                  <c:v>47.653529708004115</c:v>
                </c:pt>
                <c:pt idx="3">
                  <c:v>84.764816767527833</c:v>
                </c:pt>
                <c:pt idx="4">
                  <c:v>120.82370230610258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1A6-4750-B1EA-9D54369417C3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(EA)'!$B$26:$F$26</c:f>
              <c:numCache>
                <c:formatCode>0</c:formatCode>
                <c:ptCount val="5"/>
                <c:pt idx="0">
                  <c:v>0</c:v>
                </c:pt>
                <c:pt idx="1">
                  <c:v>36.107112333025583</c:v>
                </c:pt>
                <c:pt idx="2">
                  <c:v>116.02093498893387</c:v>
                </c:pt>
                <c:pt idx="3">
                  <c:v>73.034739325042068</c:v>
                </c:pt>
                <c:pt idx="4">
                  <c:v>60.046288323098189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1A6-4750-B1EA-9D5436941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53392"/>
        <c:axId val="1"/>
      </c:lineChart>
      <c:catAx>
        <c:axId val="88365339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ax val="70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53392"/>
        <c:crosses val="autoZero"/>
        <c:crossBetween val="between"/>
        <c:majorUnit val="3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9761960122"/>
          <c:y val="8.3140971353758475E-2"/>
          <c:w val="0.7733347718280726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(EAF)'!$B$19:$DV$19</c:f>
              <c:numCache>
                <c:formatCode>0.00</c:formatCode>
                <c:ptCount val="125"/>
                <c:pt idx="20">
                  <c:v>11.836815931005946</c:v>
                </c:pt>
                <c:pt idx="21">
                  <c:v>14.592717261238823</c:v>
                </c:pt>
                <c:pt idx="22">
                  <c:v>13.017580420193269</c:v>
                </c:pt>
                <c:pt idx="23">
                  <c:v>16.646264056854797</c:v>
                </c:pt>
                <c:pt idx="24">
                  <c:v>16.537882353506038</c:v>
                </c:pt>
                <c:pt idx="25">
                  <c:v>15.351893665718746</c:v>
                </c:pt>
                <c:pt idx="26">
                  <c:v>17.701635862588518</c:v>
                </c:pt>
                <c:pt idx="27">
                  <c:v>20.737539694652458</c:v>
                </c:pt>
                <c:pt idx="28">
                  <c:v>24.219286857782045</c:v>
                </c:pt>
                <c:pt idx="29">
                  <c:v>25.122828976081856</c:v>
                </c:pt>
                <c:pt idx="30">
                  <c:v>29.601497620701803</c:v>
                </c:pt>
                <c:pt idx="31">
                  <c:v>20.545459867592243</c:v>
                </c:pt>
                <c:pt idx="32">
                  <c:v>24.380554565919599</c:v>
                </c:pt>
                <c:pt idx="33">
                  <c:v>26.88488781896109</c:v>
                </c:pt>
                <c:pt idx="34">
                  <c:v>30.104997927945664</c:v>
                </c:pt>
                <c:pt idx="35">
                  <c:v>30.480059411731805</c:v>
                </c:pt>
                <c:pt idx="36">
                  <c:v>35.298825129174112</c:v>
                </c:pt>
                <c:pt idx="37">
                  <c:v>34.99449744198936</c:v>
                </c:pt>
                <c:pt idx="38">
                  <c:v>39.604437113086718</c:v>
                </c:pt>
                <c:pt idx="39">
                  <c:v>44.817521740745597</c:v>
                </c:pt>
                <c:pt idx="40">
                  <c:v>46.56398740318776</c:v>
                </c:pt>
                <c:pt idx="41">
                  <c:v>50.222293645605752</c:v>
                </c:pt>
                <c:pt idx="42">
                  <c:v>50.358420957269345</c:v>
                </c:pt>
                <c:pt idx="43">
                  <c:v>54.047250008620146</c:v>
                </c:pt>
                <c:pt idx="44">
                  <c:v>53.438179858064935</c:v>
                </c:pt>
                <c:pt idx="45">
                  <c:v>56.965658530198191</c:v>
                </c:pt>
                <c:pt idx="46">
                  <c:v>60.882335184501308</c:v>
                </c:pt>
                <c:pt idx="47">
                  <c:v>59.297949151240502</c:v>
                </c:pt>
                <c:pt idx="48">
                  <c:v>61.646098415025456</c:v>
                </c:pt>
                <c:pt idx="49">
                  <c:v>65.314049852650612</c:v>
                </c:pt>
                <c:pt idx="50">
                  <c:v>68.030454385289602</c:v>
                </c:pt>
                <c:pt idx="51">
                  <c:v>64.881748706671331</c:v>
                </c:pt>
                <c:pt idx="52">
                  <c:v>62.562614498451971</c:v>
                </c:pt>
                <c:pt idx="53" formatCode="General">
                  <c:v>59.811734569712101</c:v>
                </c:pt>
                <c:pt idx="54">
                  <c:v>56.226502858449336</c:v>
                </c:pt>
                <c:pt idx="55">
                  <c:v>55.774318750231657</c:v>
                </c:pt>
                <c:pt idx="56">
                  <c:v>54.603423676030715</c:v>
                </c:pt>
                <c:pt idx="57">
                  <c:v>55.168547775142024</c:v>
                </c:pt>
                <c:pt idx="58" formatCode="General">
                  <c:v>52.348655018607161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44-4F38-A4DF-7F0F1396C8E1}"/>
            </c:ext>
          </c:extLst>
        </c:ser>
        <c:ser>
          <c:idx val="2"/>
          <c:order val="1"/>
          <c:tx>
            <c:strRef>
              <c:f>'Mortality by birth year (EAF)'!$A$21:$A$21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(EAF)'!$B$21:$DV$21</c:f>
              <c:numCache>
                <c:formatCode>0.00</c:formatCode>
                <c:ptCount val="125"/>
                <c:pt idx="10">
                  <c:v>10.319254812212494</c:v>
                </c:pt>
                <c:pt idx="11">
                  <c:v>11.635444889546385</c:v>
                </c:pt>
                <c:pt idx="12">
                  <c:v>8.8922365544152573</c:v>
                </c:pt>
                <c:pt idx="13">
                  <c:v>13.337779259753251</c:v>
                </c:pt>
                <c:pt idx="14">
                  <c:v>8.4021571138030176</c:v>
                </c:pt>
                <c:pt idx="15">
                  <c:v>15.838343309289849</c:v>
                </c:pt>
                <c:pt idx="16">
                  <c:v>10.315872000660216</c:v>
                </c:pt>
                <c:pt idx="17">
                  <c:v>16.224065155845665</c:v>
                </c:pt>
                <c:pt idx="18">
                  <c:v>23.834923652405923</c:v>
                </c:pt>
                <c:pt idx="19">
                  <c:v>22.172139717226763</c:v>
                </c:pt>
                <c:pt idx="20">
                  <c:v>29.268286475442952</c:v>
                </c:pt>
                <c:pt idx="21">
                  <c:v>22.369777723881004</c:v>
                </c:pt>
                <c:pt idx="22">
                  <c:v>23.293810587886451</c:v>
                </c:pt>
                <c:pt idx="23">
                  <c:v>25.152261940323275</c:v>
                </c:pt>
                <c:pt idx="24">
                  <c:v>30.210766386234415</c:v>
                </c:pt>
                <c:pt idx="25">
                  <c:v>34.865975876873556</c:v>
                </c:pt>
                <c:pt idx="26">
                  <c:v>31.712475884849159</c:v>
                </c:pt>
                <c:pt idx="27">
                  <c:v>33.890596551903762</c:v>
                </c:pt>
                <c:pt idx="28">
                  <c:v>33.83451120142545</c:v>
                </c:pt>
                <c:pt idx="29">
                  <c:v>44.259503713739583</c:v>
                </c:pt>
                <c:pt idx="30">
                  <c:v>41.600177892061154</c:v>
                </c:pt>
                <c:pt idx="31">
                  <c:v>49.048583704112978</c:v>
                </c:pt>
                <c:pt idx="32">
                  <c:v>49.4613282210656</c:v>
                </c:pt>
                <c:pt idx="33">
                  <c:v>50.136811233267245</c:v>
                </c:pt>
                <c:pt idx="34">
                  <c:v>53.657661305020035</c:v>
                </c:pt>
                <c:pt idx="35">
                  <c:v>60.124502493727697</c:v>
                </c:pt>
                <c:pt idx="36">
                  <c:v>52.836175878991455</c:v>
                </c:pt>
                <c:pt idx="37">
                  <c:v>64.585012204239916</c:v>
                </c:pt>
                <c:pt idx="38">
                  <c:v>66.955432701260776</c:v>
                </c:pt>
                <c:pt idx="39">
                  <c:v>68.691285881522049</c:v>
                </c:pt>
                <c:pt idx="40">
                  <c:v>83.780855825589839</c:v>
                </c:pt>
                <c:pt idx="41">
                  <c:v>79.572788422407442</c:v>
                </c:pt>
                <c:pt idx="42">
                  <c:v>82.400548249192312</c:v>
                </c:pt>
                <c:pt idx="43" formatCode="General">
                  <c:v>81.640434616159268</c:v>
                </c:pt>
                <c:pt idx="44">
                  <c:v>74.320876303953099</c:v>
                </c:pt>
                <c:pt idx="45">
                  <c:v>77.710641635157842</c:v>
                </c:pt>
                <c:pt idx="46">
                  <c:v>75.925366049185953</c:v>
                </c:pt>
                <c:pt idx="47">
                  <c:v>75.191441367165083</c:v>
                </c:pt>
                <c:pt idx="48" formatCode="General">
                  <c:v>76.216480466639894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44-4F38-A4DF-7F0F1396C8E1}"/>
            </c:ext>
          </c:extLst>
        </c:ser>
        <c:ser>
          <c:idx val="0"/>
          <c:order val="2"/>
          <c:tx>
            <c:strRef>
              <c:f>'Mortality by birth year (EAF)'!$A$23:$A$23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(EAF)'!$B$1:$DV$1</c:f>
              <c:numCache>
                <c:formatCode>General</c:formatCode>
                <c:ptCount val="125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(EAF)'!$B$23:$DV$23</c:f>
              <c:numCache>
                <c:formatCode>0.00</c:formatCode>
                <c:ptCount val="125"/>
                <c:pt idx="0">
                  <c:v>28.914269191846174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41.118421052631575</c:v>
                </c:pt>
                <c:pt idx="5">
                  <c:v>0</c:v>
                </c:pt>
                <c:pt idx="6">
                  <c:v>18.23819077147547</c:v>
                </c:pt>
                <c:pt idx="7">
                  <c:v>50.732235262285663</c:v>
                </c:pt>
                <c:pt idx="8">
                  <c:v>0</c:v>
                </c:pt>
                <c:pt idx="9">
                  <c:v>14.129682223446794</c:v>
                </c:pt>
                <c:pt idx="10">
                  <c:v>12.95638879531497</c:v>
                </c:pt>
                <c:pt idx="11">
                  <c:v>0</c:v>
                </c:pt>
                <c:pt idx="12">
                  <c:v>21.481354184567795</c:v>
                </c:pt>
                <c:pt idx="13">
                  <c:v>0</c:v>
                </c:pt>
                <c:pt idx="14">
                  <c:v>17.583963425356075</c:v>
                </c:pt>
                <c:pt idx="15">
                  <c:v>47.779450058529825</c:v>
                </c:pt>
                <c:pt idx="16">
                  <c:v>14.437827107020393</c:v>
                </c:pt>
                <c:pt idx="17">
                  <c:v>26.743152081620099</c:v>
                </c:pt>
                <c:pt idx="18">
                  <c:v>37.34850512608233</c:v>
                </c:pt>
                <c:pt idx="19">
                  <c:v>58.456628104777657</c:v>
                </c:pt>
                <c:pt idx="20">
                  <c:v>32.859427369712378</c:v>
                </c:pt>
                <c:pt idx="21">
                  <c:v>35.448243033154235</c:v>
                </c:pt>
                <c:pt idx="22">
                  <c:v>56.933018303965383</c:v>
                </c:pt>
                <c:pt idx="23">
                  <c:v>35.45926395432847</c:v>
                </c:pt>
                <c:pt idx="24">
                  <c:v>45.102485146931592</c:v>
                </c:pt>
                <c:pt idx="25">
                  <c:v>49.736397095394409</c:v>
                </c:pt>
                <c:pt idx="26">
                  <c:v>31.468311410409715</c:v>
                </c:pt>
                <c:pt idx="27">
                  <c:v>41.341837939995273</c:v>
                </c:pt>
                <c:pt idx="28">
                  <c:v>44.211108040895276</c:v>
                </c:pt>
                <c:pt idx="29">
                  <c:v>36.851803106080546</c:v>
                </c:pt>
                <c:pt idx="30">
                  <c:v>47.590205070520035</c:v>
                </c:pt>
                <c:pt idx="31">
                  <c:v>35.432722118876782</c:v>
                </c:pt>
                <c:pt idx="32">
                  <c:v>63.500703043497985</c:v>
                </c:pt>
                <c:pt idx="33" formatCode="General">
                  <c:v>60.655950782028498</c:v>
                </c:pt>
                <c:pt idx="34">
                  <c:v>61.76397924730297</c:v>
                </c:pt>
                <c:pt idx="35">
                  <c:v>71.77937287495277</c:v>
                </c:pt>
                <c:pt idx="36">
                  <c:v>54.383293452251465</c:v>
                </c:pt>
                <c:pt idx="37">
                  <c:v>51.124744376278123</c:v>
                </c:pt>
                <c:pt idx="38" formatCode="General">
                  <c:v>30.503868445134628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44-4F38-A4DF-7F0F1396C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56304"/>
        <c:axId val="1"/>
      </c:scatterChart>
      <c:valAx>
        <c:axId val="883656304"/>
        <c:scaling>
          <c:orientation val="minMax"/>
          <c:max val="1910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563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333373328333956"/>
          <c:y val="0.2286376558588375"/>
          <c:w val="0.37142937132858389"/>
          <c:h val="0.39491965351906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20253164556961"/>
          <c:y val="9.8159803249027178E-2"/>
          <c:w val="0.77848101265822789"/>
          <c:h val="0.69325361044625444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(EA)'!$B$49:$F$49</c:f>
              <c:numCache>
                <c:formatCode>0</c:formatCode>
                <c:ptCount val="5"/>
                <c:pt idx="2">
                  <c:v>14.088301890134154</c:v>
                </c:pt>
                <c:pt idx="3">
                  <c:v>22.35736319077154</c:v>
                </c:pt>
                <c:pt idx="4">
                  <c:v>42.239620767062704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D5B-44C8-AF2A-4D936803CE45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(EA)'!$B$51:$F$51</c:f>
              <c:numCache>
                <c:formatCode>0</c:formatCode>
                <c:ptCount val="5"/>
                <c:pt idx="1">
                  <c:v>11.088478442995935</c:v>
                </c:pt>
                <c:pt idx="2">
                  <c:v>20.634495659849183</c:v>
                </c:pt>
                <c:pt idx="3">
                  <c:v>40.730521691050164</c:v>
                </c:pt>
                <c:pt idx="4">
                  <c:v>70.165324917189736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5B-44C8-AF2A-4D936803CE45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(EA)'!$B$53:$F$53</c:f>
              <c:numCache>
                <c:formatCode>0</c:formatCode>
                <c:ptCount val="5"/>
                <c:pt idx="0">
                  <c:v>6.3089492445033279</c:v>
                </c:pt>
                <c:pt idx="1">
                  <c:v>14.172355686445135</c:v>
                </c:pt>
                <c:pt idx="2">
                  <c:v>37.598898531315406</c:v>
                </c:pt>
                <c:pt idx="3">
                  <c:v>45.708284997916913</c:v>
                </c:pt>
                <c:pt idx="4">
                  <c:v>52.709024646687297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5B-44C8-AF2A-4D936803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59216"/>
        <c:axId val="1"/>
      </c:lineChart>
      <c:catAx>
        <c:axId val="88365921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ax val="24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59216"/>
        <c:crosses val="autoZero"/>
        <c:crossBetween val="between"/>
        <c:majorUnit val="1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42865141857267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33365575456799"/>
          <c:y val="8.3140971353758475E-2"/>
          <c:w val="0.76000141369310581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(NEAM)'!$B$19:$EE$19</c:f>
              <c:numCache>
                <c:formatCode>0.00</c:formatCode>
                <c:ptCount val="134"/>
                <c:pt idx="20">
                  <c:v>16.653867860810674</c:v>
                </c:pt>
                <c:pt idx="21">
                  <c:v>17.311490848280364</c:v>
                </c:pt>
                <c:pt idx="22">
                  <c:v>11.195020454901659</c:v>
                </c:pt>
                <c:pt idx="23">
                  <c:v>4.7694450273766149</c:v>
                </c:pt>
                <c:pt idx="24">
                  <c:v>6.2183544057818256</c:v>
                </c:pt>
                <c:pt idx="25">
                  <c:v>15.285401371711922</c:v>
                </c:pt>
                <c:pt idx="26">
                  <c:v>15.078453191957756</c:v>
                </c:pt>
                <c:pt idx="27">
                  <c:v>19.103740659372956</c:v>
                </c:pt>
                <c:pt idx="28">
                  <c:v>22.555956393697308</c:v>
                </c:pt>
                <c:pt idx="29">
                  <c:v>17.662539519932174</c:v>
                </c:pt>
                <c:pt idx="30">
                  <c:v>26.37732499634015</c:v>
                </c:pt>
                <c:pt idx="31">
                  <c:v>15.068580878724294</c:v>
                </c:pt>
                <c:pt idx="32">
                  <c:v>23.140789782975929</c:v>
                </c:pt>
                <c:pt idx="33">
                  <c:v>25.032601984012512</c:v>
                </c:pt>
                <c:pt idx="34">
                  <c:v>29.901726824724125</c:v>
                </c:pt>
                <c:pt idx="35">
                  <c:v>21.28281614223194</c:v>
                </c:pt>
                <c:pt idx="36">
                  <c:v>28.049583032159926</c:v>
                </c:pt>
                <c:pt idx="37">
                  <c:v>32.627423243986819</c:v>
                </c:pt>
                <c:pt idx="38">
                  <c:v>44.144172815197088</c:v>
                </c:pt>
                <c:pt idx="39">
                  <c:v>26.814444047193422</c:v>
                </c:pt>
                <c:pt idx="40">
                  <c:v>34.630568787853136</c:v>
                </c:pt>
                <c:pt idx="41">
                  <c:v>34.210256234819205</c:v>
                </c:pt>
                <c:pt idx="42">
                  <c:v>37.137075663621431</c:v>
                </c:pt>
                <c:pt idx="43">
                  <c:v>49.41443889904631</c:v>
                </c:pt>
                <c:pt idx="44">
                  <c:v>42.965735685105841</c:v>
                </c:pt>
                <c:pt idx="45">
                  <c:v>46.263605152304656</c:v>
                </c:pt>
                <c:pt idx="46">
                  <c:v>45.667493405771424</c:v>
                </c:pt>
                <c:pt idx="47">
                  <c:v>48.507060472135386</c:v>
                </c:pt>
                <c:pt idx="48">
                  <c:v>60.156255874634375</c:v>
                </c:pt>
                <c:pt idx="49">
                  <c:v>54.801326922795894</c:v>
                </c:pt>
                <c:pt idx="50">
                  <c:v>51.31881815780536</c:v>
                </c:pt>
                <c:pt idx="51">
                  <c:v>31.212119012535659</c:v>
                </c:pt>
                <c:pt idx="52">
                  <c:v>41.984086676824106</c:v>
                </c:pt>
                <c:pt idx="53" formatCode="General">
                  <c:v>46.543655398426445</c:v>
                </c:pt>
                <c:pt idx="54">
                  <c:v>45.37150908027175</c:v>
                </c:pt>
                <c:pt idx="55">
                  <c:v>35.400020228582989</c:v>
                </c:pt>
                <c:pt idx="56">
                  <c:v>37.342096278593381</c:v>
                </c:pt>
                <c:pt idx="57">
                  <c:v>39.051460576009042</c:v>
                </c:pt>
                <c:pt idx="58" formatCode="General">
                  <c:v>36.002446193604392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D4-4784-9BEE-F5AB61E474E2}"/>
            </c:ext>
          </c:extLst>
        </c:ser>
        <c:ser>
          <c:idx val="2"/>
          <c:order val="1"/>
          <c:tx>
            <c:strRef>
              <c:f>'Mortality by birth year (NEAM)'!$A$21:$A$21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(NEAM)'!$B$21:$EE$21</c:f>
              <c:numCache>
                <c:formatCode>0.00</c:formatCode>
                <c:ptCount val="134"/>
                <c:pt idx="10">
                  <c:v>16.684185060980695</c:v>
                </c:pt>
                <c:pt idx="11">
                  <c:v>0</c:v>
                </c:pt>
                <c:pt idx="12">
                  <c:v>14.64471911428739</c:v>
                </c:pt>
                <c:pt idx="13">
                  <c:v>27.221254355400696</c:v>
                </c:pt>
                <c:pt idx="14">
                  <c:v>0</c:v>
                </c:pt>
                <c:pt idx="15">
                  <c:v>12.357578903141293</c:v>
                </c:pt>
                <c:pt idx="16">
                  <c:v>23.285868970415304</c:v>
                </c:pt>
                <c:pt idx="17">
                  <c:v>11.180804794329097</c:v>
                </c:pt>
                <c:pt idx="18">
                  <c:v>10.866612333604998</c:v>
                </c:pt>
                <c:pt idx="19">
                  <c:v>21.807872642023767</c:v>
                </c:pt>
                <c:pt idx="20">
                  <c:v>20.705005435063928</c:v>
                </c:pt>
                <c:pt idx="21">
                  <c:v>19.518860098570244</c:v>
                </c:pt>
                <c:pt idx="22">
                  <c:v>28.802949422020813</c:v>
                </c:pt>
                <c:pt idx="23">
                  <c:v>18.672218539645787</c:v>
                </c:pt>
                <c:pt idx="24">
                  <c:v>17.858737387266721</c:v>
                </c:pt>
                <c:pt idx="25">
                  <c:v>43.680329873851207</c:v>
                </c:pt>
                <c:pt idx="26">
                  <c:v>26.116706857376666</c:v>
                </c:pt>
                <c:pt idx="27">
                  <c:v>42.163493161081412</c:v>
                </c:pt>
                <c:pt idx="28">
                  <c:v>8.0796328614827768</c:v>
                </c:pt>
                <c:pt idx="29">
                  <c:v>39.865096513398662</c:v>
                </c:pt>
                <c:pt idx="30">
                  <c:v>54.732397669963646</c:v>
                </c:pt>
                <c:pt idx="31">
                  <c:v>93.439023250743617</c:v>
                </c:pt>
                <c:pt idx="32">
                  <c:v>81.030113736814187</c:v>
                </c:pt>
                <c:pt idx="33">
                  <c:v>49.932591002147092</c:v>
                </c:pt>
                <c:pt idx="34">
                  <c:v>77.300932530340617</c:v>
                </c:pt>
                <c:pt idx="35">
                  <c:v>67.188174881220903</c:v>
                </c:pt>
                <c:pt idx="36">
                  <c:v>82.687788319261898</c:v>
                </c:pt>
                <c:pt idx="37">
                  <c:v>52.148100605720245</c:v>
                </c:pt>
                <c:pt idx="38">
                  <c:v>43.547110055423587</c:v>
                </c:pt>
                <c:pt idx="39">
                  <c:v>60.343201961154058</c:v>
                </c:pt>
                <c:pt idx="40">
                  <c:v>36.353354606777884</c:v>
                </c:pt>
                <c:pt idx="41">
                  <c:v>69.713737963487432</c:v>
                </c:pt>
                <c:pt idx="42">
                  <c:v>56.128837269547944</c:v>
                </c:pt>
                <c:pt idx="43" formatCode="General">
                  <c:v>52.940064284363778</c:v>
                </c:pt>
                <c:pt idx="44">
                  <c:v>45.766590389016017</c:v>
                </c:pt>
                <c:pt idx="45">
                  <c:v>51.795021203586799</c:v>
                </c:pt>
                <c:pt idx="46">
                  <c:v>48.70179283474873</c:v>
                </c:pt>
                <c:pt idx="47">
                  <c:v>40.045766590389015</c:v>
                </c:pt>
                <c:pt idx="48" formatCode="General">
                  <c:v>41.265474552957357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D4-4784-9BEE-F5AB61E474E2}"/>
            </c:ext>
          </c:extLst>
        </c:ser>
        <c:ser>
          <c:idx val="0"/>
          <c:order val="2"/>
          <c:tx>
            <c:strRef>
              <c:f>'Mortality by birth year (NEAM)'!$A$23:$A$23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(NEAM)'!$B$23:$EE$23</c:f>
              <c:numCache>
                <c:formatCode>0.00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48.605035481675905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47.326076668244198</c:v>
                </c:pt>
                <c:pt idx="20">
                  <c:v>0</c:v>
                </c:pt>
                <c:pt idx="21">
                  <c:v>0</c:v>
                </c:pt>
                <c:pt idx="22">
                  <c:v>43.729228616407205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80.192461908580597</c:v>
                </c:pt>
                <c:pt idx="28">
                  <c:v>76.103500761035008</c:v>
                </c:pt>
                <c:pt idx="29">
                  <c:v>0</c:v>
                </c:pt>
                <c:pt idx="30">
                  <c:v>63.775510204081627</c:v>
                </c:pt>
                <c:pt idx="31">
                  <c:v>106.21348911311736</c:v>
                </c:pt>
                <c:pt idx="32">
                  <c:v>0</c:v>
                </c:pt>
                <c:pt idx="33" formatCode="General">
                  <c:v>52.110474205315263</c:v>
                </c:pt>
                <c:pt idx="34">
                  <c:v>0</c:v>
                </c:pt>
                <c:pt idx="35">
                  <c:v>0</c:v>
                </c:pt>
                <c:pt idx="36">
                  <c:v>48.146364949446316</c:v>
                </c:pt>
                <c:pt idx="37">
                  <c:v>43.478260869565219</c:v>
                </c:pt>
                <c:pt idx="38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D4-4784-9BEE-F5AB61E47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59632"/>
        <c:axId val="1"/>
      </c:scatterChart>
      <c:valAx>
        <c:axId val="883659632"/>
        <c:scaling>
          <c:orientation val="minMax"/>
          <c:max val="1910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596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7809583802024745"/>
          <c:y val="0.31870693992350263"/>
          <c:w val="0.47619147606549178"/>
          <c:h val="0.48960787522806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66801216153752"/>
          <c:y val="0.16363733213383128"/>
          <c:w val="0.67333771704242862"/>
          <c:h val="0.6303067608117946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(NEA)'!$B$22:$F$22</c:f>
              <c:numCache>
                <c:formatCode>0</c:formatCode>
                <c:ptCount val="5"/>
                <c:pt idx="2">
                  <c:v>12.243911580652215</c:v>
                </c:pt>
                <c:pt idx="3">
                  <c:v>18.906256695073626</c:v>
                </c:pt>
                <c:pt idx="4">
                  <c:v>34.268642844437409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97B-4784-80FC-1AD11918E2F6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(NEA)'!$B$24:$F$24</c:f>
              <c:numCache>
                <c:formatCode>0</c:formatCode>
                <c:ptCount val="5"/>
                <c:pt idx="1">
                  <c:v>15.112390197485841</c:v>
                </c:pt>
                <c:pt idx="2">
                  <c:v>17.257275452869468</c:v>
                </c:pt>
                <c:pt idx="3">
                  <c:v>46.826080370407588</c:v>
                </c:pt>
                <c:pt idx="4">
                  <c:v>58.704807415071826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97B-4784-80FC-1AD11918E2F6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(NEA)'!$B$26:$F$26</c:f>
              <c:numCache>
                <c:formatCode>0</c:formatCode>
                <c:ptCount val="5"/>
                <c:pt idx="0">
                  <c:v>0</c:v>
                </c:pt>
                <c:pt idx="1">
                  <c:v>5.1130471451262407</c:v>
                </c:pt>
                <c:pt idx="2">
                  <c:v>9.2660494004982912</c:v>
                </c:pt>
                <c:pt idx="3">
                  <c:v>37.624022656592707</c:v>
                </c:pt>
                <c:pt idx="4">
                  <c:v>18.843005002499279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97B-4784-80FC-1AD11918E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65872"/>
        <c:axId val="1"/>
      </c:lineChart>
      <c:catAx>
        <c:axId val="88366587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ax val="42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65872"/>
        <c:crosses val="autoZero"/>
        <c:crossBetween val="between"/>
        <c:majorUnit val="2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6285794275715531"/>
          <c:y val="2.0785219399538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9761960122"/>
          <c:y val="8.3140971353758475E-2"/>
          <c:w val="0.7733347718280726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(NEAF)'!$B$19:$EE$19</c:f>
              <c:numCache>
                <c:formatCode>0.00</c:formatCode>
                <c:ptCount val="134"/>
                <c:pt idx="20">
                  <c:v>9.6827705138839342</c:v>
                </c:pt>
                <c:pt idx="21">
                  <c:v>3.3723796618641888</c:v>
                </c:pt>
                <c:pt idx="22">
                  <c:v>7.1493719108663631</c:v>
                </c:pt>
                <c:pt idx="23">
                  <c:v>4.9282904858064658</c:v>
                </c:pt>
                <c:pt idx="24">
                  <c:v>9.4258316705130625</c:v>
                </c:pt>
                <c:pt idx="25">
                  <c:v>7.2250688315151246</c:v>
                </c:pt>
                <c:pt idx="26">
                  <c:v>13.041744669516243</c:v>
                </c:pt>
                <c:pt idx="27">
                  <c:v>9.2263383023132644</c:v>
                </c:pt>
                <c:pt idx="28">
                  <c:v>8.1569407018087094</c:v>
                </c:pt>
                <c:pt idx="29">
                  <c:v>12.761042858150651</c:v>
                </c:pt>
                <c:pt idx="30">
                  <c:v>13.958501235483338</c:v>
                </c:pt>
                <c:pt idx="31">
                  <c:v>5.9043398399199356</c:v>
                </c:pt>
                <c:pt idx="32">
                  <c:v>14.990255053298014</c:v>
                </c:pt>
                <c:pt idx="33">
                  <c:v>9.7094993282615984</c:v>
                </c:pt>
                <c:pt idx="34">
                  <c:v>17.953387501863656</c:v>
                </c:pt>
                <c:pt idx="35">
                  <c:v>19.339139933234645</c:v>
                </c:pt>
                <c:pt idx="36">
                  <c:v>15.503344756017027</c:v>
                </c:pt>
                <c:pt idx="37">
                  <c:v>24.220072163757536</c:v>
                </c:pt>
                <c:pt idx="38">
                  <c:v>18.794357915652419</c:v>
                </c:pt>
                <c:pt idx="39">
                  <c:v>31.163519013918684</c:v>
                </c:pt>
                <c:pt idx="40">
                  <c:v>27.327015296713476</c:v>
                </c:pt>
                <c:pt idx="41">
                  <c:v>29.227080445794279</c:v>
                </c:pt>
                <c:pt idx="42">
                  <c:v>23.290371731671588</c:v>
                </c:pt>
                <c:pt idx="43">
                  <c:v>35.321784286813241</c:v>
                </c:pt>
                <c:pt idx="44">
                  <c:v>30.325714155498208</c:v>
                </c:pt>
                <c:pt idx="45">
                  <c:v>37.010876134353175</c:v>
                </c:pt>
                <c:pt idx="46">
                  <c:v>37.852440336198143</c:v>
                </c:pt>
                <c:pt idx="47">
                  <c:v>27.498429039885647</c:v>
                </c:pt>
                <c:pt idx="48">
                  <c:v>40.55446646321294</c:v>
                </c:pt>
                <c:pt idx="49">
                  <c:v>33.27913359879588</c:v>
                </c:pt>
                <c:pt idx="50">
                  <c:v>34.99608645914865</c:v>
                </c:pt>
                <c:pt idx="51">
                  <c:v>31.548865891640652</c:v>
                </c:pt>
                <c:pt idx="52">
                  <c:v>25.534296407709256</c:v>
                </c:pt>
                <c:pt idx="53" formatCode="General">
                  <c:v>31.887219937903833</c:v>
                </c:pt>
                <c:pt idx="54">
                  <c:v>30.477632625824501</c:v>
                </c:pt>
                <c:pt idx="55">
                  <c:v>31.289591302720662</c:v>
                </c:pt>
                <c:pt idx="56">
                  <c:v>26.139874763566304</c:v>
                </c:pt>
                <c:pt idx="57">
                  <c:v>28.164285978452902</c:v>
                </c:pt>
                <c:pt idx="58" formatCode="General">
                  <c:v>29.419856768882511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5E-4B3C-B130-A9C69012B8C1}"/>
            </c:ext>
          </c:extLst>
        </c:ser>
        <c:ser>
          <c:idx val="2"/>
          <c:order val="1"/>
          <c:tx>
            <c:strRef>
              <c:f>'Mortality by birth year (NEAF)'!$A$21:$A$21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(NEAF)'!$B$21:$EE$21</c:f>
              <c:numCache>
                <c:formatCode>0.00</c:formatCode>
                <c:ptCount val="134"/>
                <c:pt idx="10">
                  <c:v>0</c:v>
                </c:pt>
                <c:pt idx="11">
                  <c:v>0</c:v>
                </c:pt>
                <c:pt idx="12">
                  <c:v>17.319183191717372</c:v>
                </c:pt>
                <c:pt idx="13">
                  <c:v>0</c:v>
                </c:pt>
                <c:pt idx="14">
                  <c:v>14.589814064333364</c:v>
                </c:pt>
                <c:pt idx="15">
                  <c:v>34.044982374255753</c:v>
                </c:pt>
                <c:pt idx="16">
                  <c:v>6.2496979258124741</c:v>
                </c:pt>
                <c:pt idx="17">
                  <c:v>0</c:v>
                </c:pt>
                <c:pt idx="18">
                  <c:v>22.402336543023576</c:v>
                </c:pt>
                <c:pt idx="19">
                  <c:v>10.895680563052215</c:v>
                </c:pt>
                <c:pt idx="20">
                  <c:v>20.256106221004231</c:v>
                </c:pt>
                <c:pt idx="21">
                  <c:v>14.016726543452393</c:v>
                </c:pt>
                <c:pt idx="22">
                  <c:v>17.837812670328709</c:v>
                </c:pt>
                <c:pt idx="23">
                  <c:v>20.812535765978456</c:v>
                </c:pt>
                <c:pt idx="24">
                  <c:v>7.7815639684226809</c:v>
                </c:pt>
                <c:pt idx="25">
                  <c:v>11.07811644804157</c:v>
                </c:pt>
                <c:pt idx="26">
                  <c:v>10.733074128613687</c:v>
                </c:pt>
                <c:pt idx="27">
                  <c:v>44.302642224180246</c:v>
                </c:pt>
                <c:pt idx="28">
                  <c:v>26.039697828018536</c:v>
                </c:pt>
                <c:pt idx="29">
                  <c:v>12.520496809310433</c:v>
                </c:pt>
                <c:pt idx="30">
                  <c:v>38.997126325404921</c:v>
                </c:pt>
                <c:pt idx="31">
                  <c:v>23.322051833705707</c:v>
                </c:pt>
                <c:pt idx="32">
                  <c:v>51.91017632577195</c:v>
                </c:pt>
                <c:pt idx="33">
                  <c:v>46.771547074855036</c:v>
                </c:pt>
                <c:pt idx="34">
                  <c:v>47.32934915223877</c:v>
                </c:pt>
                <c:pt idx="35">
                  <c:v>25.669621450269002</c:v>
                </c:pt>
                <c:pt idx="36">
                  <c:v>39.401835643509365</c:v>
                </c:pt>
                <c:pt idx="37">
                  <c:v>29.992872064355073</c:v>
                </c:pt>
                <c:pt idx="38">
                  <c:v>31.353091848004674</c:v>
                </c:pt>
                <c:pt idx="39">
                  <c:v>47.462594030509472</c:v>
                </c:pt>
                <c:pt idx="40">
                  <c:v>32.217013804990415</c:v>
                </c:pt>
                <c:pt idx="41">
                  <c:v>41.779148990872862</c:v>
                </c:pt>
                <c:pt idx="42">
                  <c:v>35.201126436045953</c:v>
                </c:pt>
                <c:pt idx="43" formatCode="General">
                  <c:v>46.519741815432923</c:v>
                </c:pt>
                <c:pt idx="44">
                  <c:v>24.658209813967506</c:v>
                </c:pt>
                <c:pt idx="45">
                  <c:v>30.572469491223156</c:v>
                </c:pt>
                <c:pt idx="46">
                  <c:v>45.266117120121976</c:v>
                </c:pt>
                <c:pt idx="47">
                  <c:v>29.723117726410138</c:v>
                </c:pt>
                <c:pt idx="48" formatCode="General">
                  <c:v>32.054824803802362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5E-4B3C-B130-A9C69012B8C1}"/>
            </c:ext>
          </c:extLst>
        </c:ser>
        <c:ser>
          <c:idx val="0"/>
          <c:order val="2"/>
          <c:tx>
            <c:strRef>
              <c:f>'Mortality by birth year (NEAF)'!$A$23:$A$23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(NEAF)'!$B$1:$EE$1</c:f>
              <c:numCache>
                <c:formatCode>General</c:formatCode>
                <c:ptCount val="134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</c:numCache>
            </c:numRef>
          </c:xVal>
          <c:yVal>
            <c:numRef>
              <c:f>'Mortality by birth year (NEAF)'!$B$23:$EE$23</c:f>
              <c:numCache>
                <c:formatCode>0.00</c:formatCode>
                <c:ptCount val="134"/>
                <c:pt idx="0">
                  <c:v>68.048417696151347</c:v>
                </c:pt>
                <c:pt idx="1">
                  <c:v>0</c:v>
                </c:pt>
                <c:pt idx="2">
                  <c:v>58.197328173347209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48.057141652470264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77.161581638715617</c:v>
                </c:pt>
                <c:pt idx="15">
                  <c:v>0</c:v>
                </c:pt>
                <c:pt idx="16">
                  <c:v>0</c:v>
                </c:pt>
                <c:pt idx="17">
                  <c:v>34.228958422700856</c:v>
                </c:pt>
                <c:pt idx="18">
                  <c:v>32.355467617395739</c:v>
                </c:pt>
                <c:pt idx="19">
                  <c:v>0</c:v>
                </c:pt>
                <c:pt idx="20">
                  <c:v>30.577375790827727</c:v>
                </c:pt>
                <c:pt idx="21">
                  <c:v>0</c:v>
                </c:pt>
                <c:pt idx="22">
                  <c:v>0</c:v>
                </c:pt>
                <c:pt idx="23">
                  <c:v>26.441990828472147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22.464337863641468</c:v>
                </c:pt>
                <c:pt idx="28">
                  <c:v>20.931197621865881</c:v>
                </c:pt>
                <c:pt idx="29">
                  <c:v>41.661743948165324</c:v>
                </c:pt>
                <c:pt idx="30">
                  <c:v>20.20610224287735</c:v>
                </c:pt>
                <c:pt idx="31">
                  <c:v>0</c:v>
                </c:pt>
                <c:pt idx="32">
                  <c:v>41.762372102735434</c:v>
                </c:pt>
                <c:pt idx="33" formatCode="General">
                  <c:v>40.322580645161288</c:v>
                </c:pt>
                <c:pt idx="34">
                  <c:v>19.094901661256444</c:v>
                </c:pt>
                <c:pt idx="35">
                  <c:v>19.212295869356385</c:v>
                </c:pt>
                <c:pt idx="36">
                  <c:v>52.146706066400142</c:v>
                </c:pt>
                <c:pt idx="37">
                  <c:v>15.349194167306216</c:v>
                </c:pt>
                <c:pt idx="38" formatCode="General">
                  <c:v>14.398848092152626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5E-4B3C-B130-A9C69012B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62960"/>
        <c:axId val="1"/>
      </c:scatterChart>
      <c:valAx>
        <c:axId val="883662960"/>
        <c:scaling>
          <c:orientation val="minMax"/>
          <c:max val="1910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629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190516185476816"/>
          <c:y val="0.11316421475029247"/>
          <c:w val="0.36000079990001249"/>
          <c:h val="0.27020833712183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0.14835164835164835"/>
          <c:w val="0.6470588235294118"/>
          <c:h val="0.61538461538461542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(NEA)'!$B$49:$F$49</c:f>
              <c:numCache>
                <c:formatCode>0</c:formatCode>
                <c:ptCount val="5"/>
                <c:pt idx="2">
                  <c:v>6.204099968889321</c:v>
                </c:pt>
                <c:pt idx="3">
                  <c:v>10.50077341052525</c:v>
                </c:pt>
                <c:pt idx="4">
                  <c:v>24.676009694352096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EE-4C1B-B4F0-45FE25A94B33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(NEA)'!$B$51:$F$51</c:f>
              <c:numCache>
                <c:formatCode>0</c:formatCode>
                <c:ptCount val="5"/>
                <c:pt idx="1">
                  <c:v>4.4457154744786553</c:v>
                </c:pt>
                <c:pt idx="2">
                  <c:v>16.225861484288906</c:v>
                </c:pt>
                <c:pt idx="3">
                  <c:v>28.944915004414117</c:v>
                </c:pt>
                <c:pt idx="4">
                  <c:v>37.728761843487568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2EE-4C1B-B4F0-45FE25A94B33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(NEA)'!$B$4:$F$4</c:f>
              <c:strCache>
                <c:ptCount val="5"/>
                <c:pt idx="0">
                  <c:v>1860s</c:v>
                </c:pt>
                <c:pt idx="1">
                  <c:v>1870s</c:v>
                </c:pt>
                <c:pt idx="2">
                  <c:v>1880s</c:v>
                </c:pt>
                <c:pt idx="3">
                  <c:v>1890s</c:v>
                </c:pt>
                <c:pt idx="4">
                  <c:v>1900s</c:v>
                </c:pt>
              </c:strCache>
            </c:strRef>
          </c:cat>
          <c:val>
            <c:numRef>
              <c:f>'Decades (NEA)'!$B$53:$F$53</c:f>
              <c:numCache>
                <c:formatCode>0</c:formatCode>
                <c:ptCount val="5"/>
                <c:pt idx="0">
                  <c:v>30.395632531498933</c:v>
                </c:pt>
                <c:pt idx="1">
                  <c:v>4.8084769674016679</c:v>
                </c:pt>
                <c:pt idx="2">
                  <c:v>19.021227512645712</c:v>
                </c:pt>
                <c:pt idx="3">
                  <c:v>20.119075582652815</c:v>
                </c:pt>
                <c:pt idx="4">
                  <c:v>23.654636655204442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2EE-4C1B-B4F0-45FE25A94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662128"/>
        <c:axId val="1"/>
      </c:lineChart>
      <c:catAx>
        <c:axId val="88366212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8366212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12"/>
          <c:order val="0"/>
          <c:tx>
            <c:strRef>
              <c:f>'Decades (EA)'!$H$4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0.78979068801881092</c:v>
                </c:pt>
                <c:pt idx="10">
                  <c:v>1.2959064505972617</c:v>
                </c:pt>
                <c:pt idx="11">
                  <c:v>2.6896979578841722</c:v>
                </c:pt>
                <c:pt idx="12">
                  <c:v>5.3512664208803837</c:v>
                </c:pt>
                <c:pt idx="13">
                  <c:v>10.618432221902843</c:v>
                </c:pt>
                <c:pt idx="14">
                  <c:v>20.290735297479824</c:v>
                </c:pt>
                <c:pt idx="15">
                  <c:v>32.408742029536747</c:v>
                </c:pt>
                <c:pt idx="16">
                  <c:v>42.205754076129566</c:v>
                </c:pt>
                <c:pt idx="17">
                  <c:v>54.807293159599155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E2-474B-8281-E8AE28BA85E3}"/>
            </c:ext>
          </c:extLst>
        </c:ser>
        <c:ser>
          <c:idx val="13"/>
          <c:order val="1"/>
          <c:tx>
            <c:strRef>
              <c:f>'Decades (EA)'!$I$4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0.18530278924390259</c:v>
                </c:pt>
                <c:pt idx="8">
                  <c:v>0.40788215868658889</c:v>
                </c:pt>
                <c:pt idx="9">
                  <c:v>0.86786762372530912</c:v>
                </c:pt>
                <c:pt idx="10">
                  <c:v>2.0082959181401385</c:v>
                </c:pt>
                <c:pt idx="11">
                  <c:v>4.1859391156533379</c:v>
                </c:pt>
                <c:pt idx="12">
                  <c:v>8.1199028358146261</c:v>
                </c:pt>
                <c:pt idx="13">
                  <c:v>13.548695765599392</c:v>
                </c:pt>
                <c:pt idx="14">
                  <c:v>17.188938754848355</c:v>
                </c:pt>
                <c:pt idx="15">
                  <c:v>24.533939814167002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E2-474B-8281-E8AE28BA85E3}"/>
            </c:ext>
          </c:extLst>
        </c:ser>
        <c:ser>
          <c:idx val="14"/>
          <c:order val="2"/>
          <c:tx>
            <c:strRef>
              <c:f>'Decades (EA)'!$J$4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0.10853968904667996</c:v>
                </c:pt>
                <c:pt idx="6">
                  <c:v>0.19415053143574509</c:v>
                </c:pt>
                <c:pt idx="7">
                  <c:v>0.35003464028431047</c:v>
                </c:pt>
                <c:pt idx="8">
                  <c:v>0.68815254281331628</c:v>
                </c:pt>
                <c:pt idx="9">
                  <c:v>1.4962502277286016</c:v>
                </c:pt>
                <c:pt idx="10">
                  <c:v>2.9813857480957147</c:v>
                </c:pt>
                <c:pt idx="11">
                  <c:v>4.6626362270775497</c:v>
                </c:pt>
                <c:pt idx="12">
                  <c:v>6.3367589287613351</c:v>
                </c:pt>
                <c:pt idx="13">
                  <c:v>9.0889597681017396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E2-474B-8281-E8AE28BA85E3}"/>
            </c:ext>
          </c:extLst>
        </c:ser>
        <c:ser>
          <c:idx val="15"/>
          <c:order val="3"/>
          <c:tx>
            <c:strRef>
              <c:f>'Decades (EA)'!$K$4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5.7453446535161302E-2</c:v>
                </c:pt>
                <c:pt idx="4">
                  <c:v>0.1297306915855895</c:v>
                </c:pt>
                <c:pt idx="5">
                  <c:v>0.19126724902028927</c:v>
                </c:pt>
                <c:pt idx="6">
                  <c:v>0.28978979259447768</c:v>
                </c:pt>
                <c:pt idx="7">
                  <c:v>0.54409245501737713</c:v>
                </c:pt>
                <c:pt idx="8">
                  <c:v>1.0121263837015411</c:v>
                </c:pt>
                <c:pt idx="9">
                  <c:v>1.515592170262261</c:v>
                </c:pt>
                <c:pt idx="10">
                  <c:v>1.9304001123310286</c:v>
                </c:pt>
                <c:pt idx="11">
                  <c:v>2.7323673341143917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E2-474B-8281-E8AE28BA85E3}"/>
            </c:ext>
          </c:extLst>
        </c:ser>
        <c:ser>
          <c:idx val="16"/>
          <c:order val="4"/>
          <c:tx>
            <c:strRef>
              <c:f>'Decades (EA)'!$L$4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0.11875725298583308</c:v>
                </c:pt>
                <c:pt idx="1">
                  <c:v>7.205537936993664E-2</c:v>
                </c:pt>
                <c:pt idx="2">
                  <c:v>7.5734079705591664E-2</c:v>
                </c:pt>
                <c:pt idx="3">
                  <c:v>0.11366531178768141</c:v>
                </c:pt>
                <c:pt idx="4">
                  <c:v>0.17582423894056931</c:v>
                </c:pt>
                <c:pt idx="5">
                  <c:v>0.2605949674731361</c:v>
                </c:pt>
                <c:pt idx="6">
                  <c:v>0.48766946395888022</c:v>
                </c:pt>
                <c:pt idx="7">
                  <c:v>0.6886567307918301</c:v>
                </c:pt>
                <c:pt idx="8">
                  <c:v>0.73890286689308537</c:v>
                </c:pt>
                <c:pt idx="9">
                  <c:v>0.8839107287826643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BE2-474B-8281-E8AE28BA85E3}"/>
            </c:ext>
          </c:extLst>
        </c:ser>
        <c:ser>
          <c:idx val="17"/>
          <c:order val="5"/>
          <c:tx>
            <c:strRef>
              <c:f>'Decades (EA)'!$M$4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0.1064606334336432</c:v>
                </c:pt>
                <c:pt idx="1">
                  <c:v>0.10443882358433058</c:v>
                </c:pt>
                <c:pt idx="2">
                  <c:v>8.9700363425955928E-2</c:v>
                </c:pt>
                <c:pt idx="3">
                  <c:v>8.1068156506391903E-2</c:v>
                </c:pt>
                <c:pt idx="4">
                  <c:v>0.17992974771521708</c:v>
                </c:pt>
                <c:pt idx="5">
                  <c:v>0.37907424442849291</c:v>
                </c:pt>
                <c:pt idx="6">
                  <c:v>0.32344206338413706</c:v>
                </c:pt>
                <c:pt idx="7">
                  <c:v>0.36057566240799682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BE2-474B-8281-E8AE28BA85E3}"/>
            </c:ext>
          </c:extLst>
        </c:ser>
        <c:ser>
          <c:idx val="18"/>
          <c:order val="6"/>
          <c:tx>
            <c:strRef>
              <c:f>'Decades (EA)'!$N$4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7.5868143182529907E-2</c:v>
                </c:pt>
                <c:pt idx="1">
                  <c:v>8.0646087911863437E-2</c:v>
                </c:pt>
                <c:pt idx="2">
                  <c:v>4.057682707720886E-2</c:v>
                </c:pt>
                <c:pt idx="3">
                  <c:v>8.5682302607604538E-2</c:v>
                </c:pt>
                <c:pt idx="4">
                  <c:v>0.10326777178138843</c:v>
                </c:pt>
                <c:pt idx="5">
                  <c:v>0.22594520362095855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BE2-474B-8281-E8AE28BA8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71696"/>
        <c:axId val="1"/>
      </c:scatterChart>
      <c:valAx>
        <c:axId val="883671696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716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85724284464442"/>
          <c:y val="0.32563558885393368"/>
          <c:w val="0.97143037120359954"/>
          <c:h val="0.625866778200069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12"/>
          <c:order val="0"/>
          <c:tx>
            <c:strRef>
              <c:f>'Decades (NEA)'!$H$4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0.86533053228392176</c:v>
                </c:pt>
                <c:pt idx="10">
                  <c:v>1.715790341151616</c:v>
                </c:pt>
                <c:pt idx="11">
                  <c:v>3.4010460944086551</c:v>
                </c:pt>
                <c:pt idx="12">
                  <c:v>5.7793154660257535</c:v>
                </c:pt>
                <c:pt idx="13">
                  <c:v>10.672462207664738</c:v>
                </c:pt>
                <c:pt idx="14">
                  <c:v>18.75360566720089</c:v>
                </c:pt>
                <c:pt idx="15">
                  <c:v>27.251364270043442</c:v>
                </c:pt>
                <c:pt idx="16">
                  <c:v>32.866285731343233</c:v>
                </c:pt>
                <c:pt idx="17">
                  <c:v>38.499397973080967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EB-4BE0-9B10-3C656DF9F1D6}"/>
            </c:ext>
          </c:extLst>
        </c:ser>
        <c:ser>
          <c:idx val="13"/>
          <c:order val="1"/>
          <c:tx>
            <c:strRef>
              <c:f>'Decades (NEA)'!$I$4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</c:formatCode>
                <c:ptCount val="22"/>
                <c:pt idx="7">
                  <c:v>0.39142145626221364</c:v>
                </c:pt>
                <c:pt idx="8">
                  <c:v>0.72363657811577953</c:v>
                </c:pt>
                <c:pt idx="9">
                  <c:v>1.488402223324534</c:v>
                </c:pt>
                <c:pt idx="10">
                  <c:v>2.5503375099329326</c:v>
                </c:pt>
                <c:pt idx="11">
                  <c:v>5.5587666344408522</c:v>
                </c:pt>
                <c:pt idx="12">
                  <c:v>9.9162998717028952</c:v>
                </c:pt>
                <c:pt idx="13">
                  <c:v>15.094945892214071</c:v>
                </c:pt>
                <c:pt idx="14">
                  <c:v>17.035620813604922</c:v>
                </c:pt>
                <c:pt idx="15">
                  <c:v>22.46322369859104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EB-4BE0-9B10-3C656DF9F1D6}"/>
            </c:ext>
          </c:extLst>
        </c:ser>
        <c:ser>
          <c:idx val="14"/>
          <c:order val="2"/>
          <c:tx>
            <c:strRef>
              <c:f>'Decades (NEA)'!$J$4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0.35523860134993746</c:v>
                </c:pt>
                <c:pt idx="6">
                  <c:v>0.35643859743427131</c:v>
                </c:pt>
                <c:pt idx="7">
                  <c:v>0.47618857506962275</c:v>
                </c:pt>
                <c:pt idx="8">
                  <c:v>1.1726452389908735</c:v>
                </c:pt>
                <c:pt idx="9">
                  <c:v>2.8429820812459488</c:v>
                </c:pt>
                <c:pt idx="10">
                  <c:v>5.5058544565018064</c:v>
                </c:pt>
                <c:pt idx="11">
                  <c:v>7.2802884954331821</c:v>
                </c:pt>
                <c:pt idx="12">
                  <c:v>8.4944922310209545</c:v>
                </c:pt>
                <c:pt idx="13">
                  <c:v>11.242478390052362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EB-4BE0-9B10-3C656DF9F1D6}"/>
            </c:ext>
          </c:extLst>
        </c:ser>
        <c:ser>
          <c:idx val="15"/>
          <c:order val="3"/>
          <c:tx>
            <c:strRef>
              <c:f>'Decades (NEA)'!$K$4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0.18931881835590314</c:v>
                </c:pt>
                <c:pt idx="4">
                  <c:v>0.28306775000441503</c:v>
                </c:pt>
                <c:pt idx="5">
                  <c:v>0.35987067027770325</c:v>
                </c:pt>
                <c:pt idx="6">
                  <c:v>0.69794514674725328</c:v>
                </c:pt>
                <c:pt idx="7">
                  <c:v>1.5178037270459321</c:v>
                </c:pt>
                <c:pt idx="8">
                  <c:v>2.8509438040790185</c:v>
                </c:pt>
                <c:pt idx="9">
                  <c:v>3.5646281090385101</c:v>
                </c:pt>
                <c:pt idx="10">
                  <c:v>3.9577209128280502</c:v>
                </c:pt>
                <c:pt idx="11">
                  <c:v>5.1953977206706767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EB-4BE0-9B10-3C656DF9F1D6}"/>
            </c:ext>
          </c:extLst>
        </c:ser>
        <c:ser>
          <c:idx val="16"/>
          <c:order val="4"/>
          <c:tx>
            <c:strRef>
              <c:f>'Decades (NEA)'!$L$4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0.37999812087529067</c:v>
                </c:pt>
                <c:pt idx="1">
                  <c:v>8.401901545001568E-2</c:v>
                </c:pt>
                <c:pt idx="2">
                  <c:v>0.13188749139604952</c:v>
                </c:pt>
                <c:pt idx="3">
                  <c:v>0.17517297556489334</c:v>
                </c:pt>
                <c:pt idx="4">
                  <c:v>0.37570070747334322</c:v>
                </c:pt>
                <c:pt idx="5">
                  <c:v>0.53656590987294006</c:v>
                </c:pt>
                <c:pt idx="6">
                  <c:v>1.1930966938752883</c:v>
                </c:pt>
                <c:pt idx="7">
                  <c:v>1.8525424173985496</c:v>
                </c:pt>
                <c:pt idx="8">
                  <c:v>1.6837841810107914</c:v>
                </c:pt>
                <c:pt idx="9">
                  <c:v>1.9620960349787777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7EB-4BE0-9B10-3C656DF9F1D6}"/>
            </c:ext>
          </c:extLst>
        </c:ser>
        <c:ser>
          <c:idx val="17"/>
          <c:order val="5"/>
          <c:tx>
            <c:strRef>
              <c:f>'Decades (NEA)'!$M$4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0.28800624229340882</c:v>
                </c:pt>
                <c:pt idx="1">
                  <c:v>0.16550476575149362</c:v>
                </c:pt>
                <c:pt idx="2">
                  <c:v>0.26026435234351164</c:v>
                </c:pt>
                <c:pt idx="3">
                  <c:v>0.21808383061176329</c:v>
                </c:pt>
                <c:pt idx="4">
                  <c:v>0.26506744722963377</c:v>
                </c:pt>
                <c:pt idx="5">
                  <c:v>0.6846060226587295</c:v>
                </c:pt>
                <c:pt idx="6">
                  <c:v>0.79754539590030016</c:v>
                </c:pt>
                <c:pt idx="7">
                  <c:v>1.019860801282114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7EB-4BE0-9B10-3C656DF9F1D6}"/>
            </c:ext>
          </c:extLst>
        </c:ser>
        <c:ser>
          <c:idx val="18"/>
          <c:order val="6"/>
          <c:tx>
            <c:strRef>
              <c:f>'Decades (NEA)'!$N$4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0.14078746073397802</c:v>
                </c:pt>
                <c:pt idx="1">
                  <c:v>8.979906456957458E-2</c:v>
                </c:pt>
                <c:pt idx="2">
                  <c:v>0.11787216847990395</c:v>
                </c:pt>
                <c:pt idx="3">
                  <c:v>0.12061722440276065</c:v>
                </c:pt>
                <c:pt idx="4">
                  <c:v>0.27093747541667629</c:v>
                </c:pt>
                <c:pt idx="5">
                  <c:v>0.40547618949705438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7EB-4BE0-9B10-3C656DF9F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85840"/>
        <c:axId val="1"/>
      </c:scatterChart>
      <c:valAx>
        <c:axId val="883685840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858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3238215223097116"/>
          <c:y val="0.240184999969692"/>
          <c:w val="0.99238275215598049"/>
          <c:h val="0.5288688452049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12"/>
          <c:order val="0"/>
          <c:tx>
            <c:strRef>
              <c:f>'Decades (NEA)'!$H$4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0.56326333105802162</c:v>
                </c:pt>
                <c:pt idx="10">
                  <c:v>1.1976357343603579</c:v>
                </c:pt>
                <c:pt idx="11">
                  <c:v>1.8958858401928946</c:v>
                </c:pt>
                <c:pt idx="12">
                  <c:v>3.5903736208210626</c:v>
                </c:pt>
                <c:pt idx="13">
                  <c:v>6.6484060896039008</c:v>
                </c:pt>
                <c:pt idx="14">
                  <c:v>12.269593866279623</c:v>
                </c:pt>
                <c:pt idx="15">
                  <c:v>17.812191326644225</c:v>
                </c:pt>
                <c:pt idx="16">
                  <c:v>22.749132221674344</c:v>
                </c:pt>
                <c:pt idx="17">
                  <c:v>29.058204823115286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D8-4C2E-B42B-A8E24B0D67E7}"/>
            </c:ext>
          </c:extLst>
        </c:ser>
        <c:ser>
          <c:idx val="13"/>
          <c:order val="1"/>
          <c:tx>
            <c:strRef>
              <c:f>'Decades (NEA)'!$I$4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0.27933882557756456</c:v>
                </c:pt>
                <c:pt idx="8">
                  <c:v>0.57972467593031141</c:v>
                </c:pt>
                <c:pt idx="9">
                  <c:v>0.73748881737197935</c:v>
                </c:pt>
                <c:pt idx="10">
                  <c:v>1.578693257662515</c:v>
                </c:pt>
                <c:pt idx="11">
                  <c:v>3.2566477370851468</c:v>
                </c:pt>
                <c:pt idx="12">
                  <c:v>6.2112007694099347</c:v>
                </c:pt>
                <c:pt idx="13">
                  <c:v>8.8931308006173548</c:v>
                </c:pt>
                <c:pt idx="14">
                  <c:v>11.270793911973437</c:v>
                </c:pt>
                <c:pt idx="15">
                  <c:v>16.442878121304705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D8-4C2E-B42B-A8E24B0D67E7}"/>
            </c:ext>
          </c:extLst>
        </c:ser>
        <c:ser>
          <c:idx val="14"/>
          <c:order val="2"/>
          <c:tx>
            <c:strRef>
              <c:f>'Decades (NEA)'!$J$4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2.2230681612200091E-2</c:v>
                </c:pt>
                <c:pt idx="6">
                  <c:v>0.19976499802450515</c:v>
                </c:pt>
                <c:pt idx="7">
                  <c:v>0.43112665476156903</c:v>
                </c:pt>
                <c:pt idx="8">
                  <c:v>0.82088988801927365</c:v>
                </c:pt>
                <c:pt idx="9">
                  <c:v>1.4146342417924251</c:v>
                </c:pt>
                <c:pt idx="10">
                  <c:v>2.5813375508406247</c:v>
                </c:pt>
                <c:pt idx="11">
                  <c:v>3.6658553019969555</c:v>
                </c:pt>
                <c:pt idx="12">
                  <c:v>4.7797498663108362</c:v>
                </c:pt>
                <c:pt idx="13">
                  <c:v>6.8919375938949239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D8-4C2E-B42B-A8E24B0D67E7}"/>
            </c:ext>
          </c:extLst>
        </c:ser>
        <c:ser>
          <c:idx val="15"/>
          <c:order val="3"/>
          <c:tx>
            <c:strRef>
              <c:f>'Decades (NEA)'!$K$4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4.7869589960382528E-2</c:v>
                </c:pt>
                <c:pt idx="4">
                  <c:v>0.17773082803113424</c:v>
                </c:pt>
                <c:pt idx="5">
                  <c:v>0.14226354024718726</c:v>
                </c:pt>
                <c:pt idx="6">
                  <c:v>0.36582437039634597</c:v>
                </c:pt>
                <c:pt idx="7">
                  <c:v>0.68886737750960481</c:v>
                </c:pt>
                <c:pt idx="8">
                  <c:v>1.2123285226192502</c:v>
                </c:pt>
                <c:pt idx="9">
                  <c:v>1.7154142385418427</c:v>
                </c:pt>
                <c:pt idx="10">
                  <c:v>1.9254106325319438</c:v>
                </c:pt>
                <c:pt idx="11">
                  <c:v>2.7320067503966081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D8-4C2E-B42B-A8E24B0D67E7}"/>
            </c:ext>
          </c:extLst>
        </c:ser>
        <c:ser>
          <c:idx val="16"/>
          <c:order val="4"/>
          <c:tx>
            <c:strRef>
              <c:f>'Decades (NEA)'!$L$4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0.12866214977153134</c:v>
                </c:pt>
                <c:pt idx="1">
                  <c:v>6.8006680887436666E-2</c:v>
                </c:pt>
                <c:pt idx="2">
                  <c:v>8.4529184351716691E-2</c:v>
                </c:pt>
                <c:pt idx="3">
                  <c:v>0.1223680712552333</c:v>
                </c:pt>
                <c:pt idx="4">
                  <c:v>0.18209756161043464</c:v>
                </c:pt>
                <c:pt idx="5">
                  <c:v>0.21852289412095247</c:v>
                </c:pt>
                <c:pt idx="6">
                  <c:v>0.5616180806568406</c:v>
                </c:pt>
                <c:pt idx="7">
                  <c:v>0.84459174228943645</c:v>
                </c:pt>
                <c:pt idx="8">
                  <c:v>0.94019416725086269</c:v>
                </c:pt>
                <c:pt idx="9">
                  <c:v>1.0728531363968081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D8-4C2E-B42B-A8E24B0D67E7}"/>
            </c:ext>
          </c:extLst>
        </c:ser>
        <c:ser>
          <c:idx val="17"/>
          <c:order val="5"/>
          <c:tx>
            <c:strRef>
              <c:f>'Decades (NEA)'!$M$4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7.4179326882817184E-2</c:v>
                </c:pt>
                <c:pt idx="1">
                  <c:v>7.5995208555146326E-2</c:v>
                </c:pt>
                <c:pt idx="2">
                  <c:v>5.7108345350592837E-2</c:v>
                </c:pt>
                <c:pt idx="3">
                  <c:v>8.4790935043188881E-2</c:v>
                </c:pt>
                <c:pt idx="4">
                  <c:v>0.19318918912181665</c:v>
                </c:pt>
                <c:pt idx="5">
                  <c:v>0.35897756875058795</c:v>
                </c:pt>
                <c:pt idx="6">
                  <c:v>0.56671780658413595</c:v>
                </c:pt>
                <c:pt idx="7">
                  <c:v>0.52093742409416677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9D8-4C2E-B42B-A8E24B0D67E7}"/>
            </c:ext>
          </c:extLst>
        </c:ser>
        <c:ser>
          <c:idx val="18"/>
          <c:order val="6"/>
          <c:tx>
            <c:strRef>
              <c:f>'Decades (NEA)'!$N$4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0.11523742292083794</c:v>
                </c:pt>
                <c:pt idx="1">
                  <c:v>4.959444477448318E-2</c:v>
                </c:pt>
                <c:pt idx="2">
                  <c:v>5.5149598136165857E-2</c:v>
                </c:pt>
                <c:pt idx="3">
                  <c:v>6.4731789678840398E-2</c:v>
                </c:pt>
                <c:pt idx="4">
                  <c:v>0.16333264203142508</c:v>
                </c:pt>
                <c:pt idx="5">
                  <c:v>0.34620654761955955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9D8-4C2E-B42B-A8E24B0D6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93328"/>
        <c:axId val="1"/>
      </c:scatterChart>
      <c:valAx>
        <c:axId val="883693328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933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333373328333957"/>
          <c:y val="0.49422681287240938"/>
          <c:w val="0.59619167604049494"/>
          <c:h val="0.794458002218544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8476336451518702"/>
          <c:h val="0.74134032790434634"/>
        </c:manualLayout>
      </c:layout>
      <c:scatterChart>
        <c:scatterStyle val="lineMarker"/>
        <c:varyColors val="0"/>
        <c:ser>
          <c:idx val="8"/>
          <c:order val="0"/>
          <c:tx>
            <c:strRef>
              <c:f>'Decades (EA)'!$D$4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22.862390539280071</c:v>
                </c:pt>
                <c:pt idx="17">
                  <c:v>32.00226519758035</c:v>
                </c:pt>
                <c:pt idx="18">
                  <c:v>47.653529708004115</c:v>
                </c:pt>
                <c:pt idx="19">
                  <c:v>65.830058346976131</c:v>
                </c:pt>
                <c:pt idx="20">
                  <c:v>116.02093498893387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7E-4725-ADE8-B39260D382E8}"/>
            </c:ext>
          </c:extLst>
        </c:ser>
        <c:ser>
          <c:idx val="9"/>
          <c:order val="1"/>
          <c:tx>
            <c:strRef>
              <c:f>'Decades (EA)'!$E$4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(EA)'!$E$5:$E$26</c:f>
              <c:numCache>
                <c:formatCode>0</c:formatCode>
                <c:ptCount val="22"/>
                <c:pt idx="15">
                  <c:v>14.761118880825777</c:v>
                </c:pt>
                <c:pt idx="16">
                  <c:v>23.248533796766278</c:v>
                </c:pt>
                <c:pt idx="17">
                  <c:v>35.430476412735075</c:v>
                </c:pt>
                <c:pt idx="18">
                  <c:v>54.73836578647358</c:v>
                </c:pt>
                <c:pt idx="19">
                  <c:v>84.764816767527833</c:v>
                </c:pt>
                <c:pt idx="20">
                  <c:v>109.85149277595602</c:v>
                </c:pt>
                <c:pt idx="21">
                  <c:v>73.034739325042068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7E-4725-ADE8-B39260D382E8}"/>
            </c:ext>
          </c:extLst>
        </c:ser>
        <c:ser>
          <c:idx val="10"/>
          <c:order val="2"/>
          <c:tx>
            <c:strRef>
              <c:f>'Decades (EA)'!$F$4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(EA)'!$F$5:$F$26</c:f>
              <c:numCache>
                <c:formatCode>0</c:formatCode>
                <c:ptCount val="22"/>
                <c:pt idx="13">
                  <c:v>7.0330291174884154</c:v>
                </c:pt>
                <c:pt idx="14">
                  <c:v>12.412042497151518</c:v>
                </c:pt>
                <c:pt idx="15">
                  <c:v>21.608723553768257</c:v>
                </c:pt>
                <c:pt idx="16">
                  <c:v>35.975777429702831</c:v>
                </c:pt>
                <c:pt idx="17">
                  <c:v>64.789883462164227</c:v>
                </c:pt>
                <c:pt idx="18">
                  <c:v>108.18374720755605</c:v>
                </c:pt>
                <c:pt idx="19">
                  <c:v>120.82370230610258</c:v>
                </c:pt>
                <c:pt idx="20">
                  <c:v>106.30438668257605</c:v>
                </c:pt>
                <c:pt idx="21">
                  <c:v>60.046288323098189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7E-4725-ADE8-B39260D382E8}"/>
            </c:ext>
          </c:extLst>
        </c:ser>
        <c:ser>
          <c:idx val="11"/>
          <c:order val="3"/>
          <c:tx>
            <c:strRef>
              <c:f>'Decades (EA)'!$G$4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</c:formatCode>
                <c:ptCount val="22"/>
                <c:pt idx="11">
                  <c:v>2.9548907643045172</c:v>
                </c:pt>
                <c:pt idx="12">
                  <c:v>5.2824046140592769</c:v>
                </c:pt>
                <c:pt idx="13">
                  <c:v>10.110774379073522</c:v>
                </c:pt>
                <c:pt idx="14">
                  <c:v>18.178302343480802</c:v>
                </c:pt>
                <c:pt idx="15">
                  <c:v>34.837569772663244</c:v>
                </c:pt>
                <c:pt idx="16">
                  <c:v>60.916089245873081</c:v>
                </c:pt>
                <c:pt idx="17">
                  <c:v>92.221434583832718</c:v>
                </c:pt>
                <c:pt idx="18">
                  <c:v>116.98042985163974</c:v>
                </c:pt>
                <c:pt idx="19">
                  <c:v>116.68473499735005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E7E-4725-ADE8-B39260D382E8}"/>
            </c:ext>
          </c:extLst>
        </c:ser>
        <c:ser>
          <c:idx val="12"/>
          <c:order val="4"/>
          <c:tx>
            <c:strRef>
              <c:f>'Decades (EA)'!$H$4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1.0951962782306692</c:v>
                </c:pt>
                <c:pt idx="10">
                  <c:v>2.001117163183773</c:v>
                </c:pt>
                <c:pt idx="11">
                  <c:v>4.0364349832485189</c:v>
                </c:pt>
                <c:pt idx="12">
                  <c:v>7.7318867954717616</c:v>
                </c:pt>
                <c:pt idx="13">
                  <c:v>15.901576328654068</c:v>
                </c:pt>
                <c:pt idx="14">
                  <c:v>29.163461742252384</c:v>
                </c:pt>
                <c:pt idx="15">
                  <c:v>46.871687958644316</c:v>
                </c:pt>
                <c:pt idx="16">
                  <c:v>61.888754638473678</c:v>
                </c:pt>
                <c:pt idx="17">
                  <c:v>82.341252937989339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E7E-4725-ADE8-B39260D382E8}"/>
            </c:ext>
          </c:extLst>
        </c:ser>
        <c:ser>
          <c:idx val="13"/>
          <c:order val="5"/>
          <c:tx>
            <c:strRef>
              <c:f>'Decades (EA)'!$I$4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</c:formatCode>
                <c:ptCount val="22"/>
                <c:pt idx="7">
                  <c:v>0.42554476429452825</c:v>
                </c:pt>
                <c:pt idx="8">
                  <c:v>0.70038998468791347</c:v>
                </c:pt>
                <c:pt idx="9">
                  <c:v>1.5024663250013128</c:v>
                </c:pt>
                <c:pt idx="10">
                  <c:v>3.3317866663677536</c:v>
                </c:pt>
                <c:pt idx="11">
                  <c:v>6.8113602726354614</c:v>
                </c:pt>
                <c:pt idx="12">
                  <c:v>13.285518795633672</c:v>
                </c:pt>
                <c:pt idx="13">
                  <c:v>20.481452787425376</c:v>
                </c:pt>
                <c:pt idx="14">
                  <c:v>26.850629272352933</c:v>
                </c:pt>
                <c:pt idx="15">
                  <c:v>36.360444272830556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E7E-4725-ADE8-B39260D382E8}"/>
            </c:ext>
          </c:extLst>
        </c:ser>
        <c:ser>
          <c:idx val="14"/>
          <c:order val="6"/>
          <c:tx>
            <c:strRef>
              <c:f>'Decades (EA)'!$J$4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0.21877969052139676</c:v>
                </c:pt>
                <c:pt idx="6">
                  <c:v>0.31668634825064329</c:v>
                </c:pt>
                <c:pt idx="7">
                  <c:v>0.59574698112133018</c:v>
                </c:pt>
                <c:pt idx="8">
                  <c:v>1.3307532730754064</c:v>
                </c:pt>
                <c:pt idx="9">
                  <c:v>2.9449920852294307</c:v>
                </c:pt>
                <c:pt idx="10">
                  <c:v>5.6294510541150649</c:v>
                </c:pt>
                <c:pt idx="11">
                  <c:v>8.1440797452464757</c:v>
                </c:pt>
                <c:pt idx="12">
                  <c:v>10.06403458980698</c:v>
                </c:pt>
                <c:pt idx="13">
                  <c:v>14.676072755142288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E7E-4725-ADE8-B39260D382E8}"/>
            </c:ext>
          </c:extLst>
        </c:ser>
        <c:ser>
          <c:idx val="15"/>
          <c:order val="7"/>
          <c:tx>
            <c:strRef>
              <c:f>'Decades (EA)'!$K$4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0.17282496917572673</c:v>
                </c:pt>
                <c:pt idx="4">
                  <c:v>0.29348490027633323</c:v>
                </c:pt>
                <c:pt idx="5">
                  <c:v>0.37782489549674059</c:v>
                </c:pt>
                <c:pt idx="6">
                  <c:v>0.53719710623760031</c:v>
                </c:pt>
                <c:pt idx="7">
                  <c:v>1.2883562802307311</c:v>
                </c:pt>
                <c:pt idx="8">
                  <c:v>2.6691724958848111</c:v>
                </c:pt>
                <c:pt idx="9">
                  <c:v>3.2701149095810496</c:v>
                </c:pt>
                <c:pt idx="10">
                  <c:v>3.5520073653603981</c:v>
                </c:pt>
                <c:pt idx="11">
                  <c:v>4.8069515683676194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E7E-4725-ADE8-B39260D38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686256"/>
        <c:axId val="1"/>
      </c:scatterChart>
      <c:valAx>
        <c:axId val="883686256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836862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476210473690787"/>
          <c:y val="0.12471155886114696"/>
          <c:w val="0.5238105236845394"/>
          <c:h val="0.4988459929806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061" name="Chart 1">
          <a:extLst>
            <a:ext uri="{FF2B5EF4-FFF2-40B4-BE49-F238E27FC236}">
              <a16:creationId xmlns:a16="http://schemas.microsoft.com/office/drawing/2014/main" id="{3E3DD454-DECF-429F-B13F-4EE172D45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062" name="Chart 4">
          <a:extLst>
            <a:ext uri="{FF2B5EF4-FFF2-40B4-BE49-F238E27FC236}">
              <a16:creationId xmlns:a16="http://schemas.microsoft.com/office/drawing/2014/main" id="{404F59C0-AA73-418C-BCA1-8A2B6CAD6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0277" name="Chart 1">
          <a:extLst>
            <a:ext uri="{FF2B5EF4-FFF2-40B4-BE49-F238E27FC236}">
              <a16:creationId xmlns:a16="http://schemas.microsoft.com/office/drawing/2014/main" id="{FE99D783-CBD6-4368-9CC7-BCC6023AD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0278" name="Chart 4">
          <a:extLst>
            <a:ext uri="{FF2B5EF4-FFF2-40B4-BE49-F238E27FC236}">
              <a16:creationId xmlns:a16="http://schemas.microsoft.com/office/drawing/2014/main" id="{E00B5279-A306-4AB4-BC4F-0EE8F32B1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0.73484</cdr:x>
      <cdr:y>0.18751</cdr:y>
    </cdr:from>
    <cdr:to>
      <cdr:x>0.94204</cdr:x>
      <cdr:y>0.26979</cdr:y>
    </cdr:to>
    <cdr:sp macro="" textlink="">
      <cdr:nvSpPr>
        <cdr:cNvPr id="112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4665" y="77336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0.33043</cdr:x>
      <cdr:y>0.43908</cdr:y>
    </cdr:from>
    <cdr:to>
      <cdr:x>0.53763</cdr:x>
      <cdr:y>0.52136</cdr:y>
    </cdr:to>
    <cdr:sp macro="" textlink="">
      <cdr:nvSpPr>
        <cdr:cNvPr id="1228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2363" y="1810921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3349" name="Chart 1">
          <a:extLst>
            <a:ext uri="{FF2B5EF4-FFF2-40B4-BE49-F238E27FC236}">
              <a16:creationId xmlns:a16="http://schemas.microsoft.com/office/drawing/2014/main" id="{D038052C-BA68-44C7-9C9C-06633392A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3350" name="Chart 4">
          <a:extLst>
            <a:ext uri="{FF2B5EF4-FFF2-40B4-BE49-F238E27FC236}">
              <a16:creationId xmlns:a16="http://schemas.microsoft.com/office/drawing/2014/main" id="{2ED4658F-71F8-4219-848A-37658676B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0.25465</cdr:x>
      <cdr:y>0.07003</cdr:y>
    </cdr:from>
    <cdr:to>
      <cdr:x>0.46185</cdr:x>
      <cdr:y>0.15231</cdr:y>
    </cdr:to>
    <cdr:sp macro="" textlink="">
      <cdr:nvSpPr>
        <cdr:cNvPr id="143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3415" y="288839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0.25465</cdr:x>
      <cdr:y>0.0671</cdr:y>
    </cdr:from>
    <cdr:to>
      <cdr:x>0.46185</cdr:x>
      <cdr:y>0.14938</cdr:y>
    </cdr:to>
    <cdr:sp macro="" textlink="">
      <cdr:nvSpPr>
        <cdr:cNvPr id="153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3415" y="27675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6421" name="Chart 1">
          <a:extLst>
            <a:ext uri="{FF2B5EF4-FFF2-40B4-BE49-F238E27FC236}">
              <a16:creationId xmlns:a16="http://schemas.microsoft.com/office/drawing/2014/main" id="{CAF03D8C-A9F1-404C-978D-14EB440F1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6422" name="Chart 4">
          <a:extLst>
            <a:ext uri="{FF2B5EF4-FFF2-40B4-BE49-F238E27FC236}">
              <a16:creationId xmlns:a16="http://schemas.microsoft.com/office/drawing/2014/main" id="{DAB0C62C-C557-48C9-860B-9687ECC93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0.23037</cdr:x>
      <cdr:y>0.07003</cdr:y>
    </cdr:from>
    <cdr:to>
      <cdr:x>0.43757</cdr:x>
      <cdr:y>0.15231</cdr:y>
    </cdr:to>
    <cdr:sp macro="" textlink="">
      <cdr:nvSpPr>
        <cdr:cNvPr id="1740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2000" y="288839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0.25465</cdr:x>
      <cdr:y>0.0671</cdr:y>
    </cdr:from>
    <cdr:to>
      <cdr:x>0.46185</cdr:x>
      <cdr:y>0.14938</cdr:y>
    </cdr:to>
    <cdr:sp macro="" textlink="">
      <cdr:nvSpPr>
        <cdr:cNvPr id="1843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3415" y="27675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9493" name="Chart 1">
          <a:extLst>
            <a:ext uri="{FF2B5EF4-FFF2-40B4-BE49-F238E27FC236}">
              <a16:creationId xmlns:a16="http://schemas.microsoft.com/office/drawing/2014/main" id="{133658D3-D2E6-474A-8038-BDFB7FCF4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9494" name="Chart 4">
          <a:extLst>
            <a:ext uri="{FF2B5EF4-FFF2-40B4-BE49-F238E27FC236}">
              <a16:creationId xmlns:a16="http://schemas.microsoft.com/office/drawing/2014/main" id="{BE282A06-98E0-4051-BBC0-B50FF5D80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0.31424</cdr:x>
      <cdr:y>0.07101</cdr:y>
    </cdr:from>
    <cdr:to>
      <cdr:x>0.52144</cdr:x>
      <cdr:y>0.15329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1403" y="292881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0.78536</cdr:x>
      <cdr:y>0.20754</cdr:y>
    </cdr:from>
    <cdr:to>
      <cdr:x>0.99256</cdr:x>
      <cdr:y>0.28982</cdr:y>
    </cdr:to>
    <cdr:sp macro="" textlink="">
      <cdr:nvSpPr>
        <cdr:cNvPr id="2048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7297" y="85597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0.78825</cdr:x>
      <cdr:y>0.23563</cdr:y>
    </cdr:from>
    <cdr:to>
      <cdr:x>0.99544</cdr:x>
      <cdr:y>0.3179</cdr:y>
    </cdr:to>
    <cdr:sp macro="" textlink="">
      <cdr:nvSpPr>
        <cdr:cNvPr id="2150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1724" y="971807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55563B5E-DDF0-474D-B1E8-AFC489B55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2566" name="Chart 4">
          <a:extLst>
            <a:ext uri="{FF2B5EF4-FFF2-40B4-BE49-F238E27FC236}">
              <a16:creationId xmlns:a16="http://schemas.microsoft.com/office/drawing/2014/main" id="{6B347557-3F28-45AF-9717-5C03E4DD5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0.78438</cdr:x>
      <cdr:y>0.24149</cdr:y>
    </cdr:from>
    <cdr:to>
      <cdr:x>0.99158</cdr:x>
      <cdr:y>0.32377</cdr:y>
    </cdr:to>
    <cdr:sp macro="" textlink="">
      <cdr:nvSpPr>
        <cdr:cNvPr id="235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2396" y="995996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0.78825</cdr:x>
      <cdr:y>0.2874</cdr:y>
    </cdr:from>
    <cdr:to>
      <cdr:x>0.99544</cdr:x>
      <cdr:y>0.36968</cdr:y>
    </cdr:to>
    <cdr:sp macro="" textlink="">
      <cdr:nvSpPr>
        <cdr:cNvPr id="24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1724" y="1185343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5670" name="Chart 1">
          <a:extLst>
            <a:ext uri="{FF2B5EF4-FFF2-40B4-BE49-F238E27FC236}">
              <a16:creationId xmlns:a16="http://schemas.microsoft.com/office/drawing/2014/main" id="{2A938BDB-A4FB-4FB3-9BEE-14AE99D98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0</xdr:row>
      <xdr:rowOff>9525</xdr:rowOff>
    </xdr:from>
    <xdr:to>
      <xdr:col>6</xdr:col>
      <xdr:colOff>523875</xdr:colOff>
      <xdr:row>8</xdr:row>
      <xdr:rowOff>95250</xdr:rowOff>
    </xdr:to>
    <xdr:graphicFrame macro="">
      <xdr:nvGraphicFramePr>
        <xdr:cNvPr id="25671" name="Chart 2">
          <a:extLst>
            <a:ext uri="{FF2B5EF4-FFF2-40B4-BE49-F238E27FC236}">
              <a16:creationId xmlns:a16="http://schemas.microsoft.com/office/drawing/2014/main" id="{2A64FD48-827E-42B8-8198-1034D495B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25672" name="Chart 4">
          <a:extLst>
            <a:ext uri="{FF2B5EF4-FFF2-40B4-BE49-F238E27FC236}">
              <a16:creationId xmlns:a16="http://schemas.microsoft.com/office/drawing/2014/main" id="{0F7AAE60-B1A4-4884-A253-C2976671B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466725</xdr:colOff>
      <xdr:row>24</xdr:row>
      <xdr:rowOff>66675</xdr:rowOff>
    </xdr:from>
    <xdr:to>
      <xdr:col>6</xdr:col>
      <xdr:colOff>590550</xdr:colOff>
      <xdr:row>33</xdr:row>
      <xdr:rowOff>0</xdr:rowOff>
    </xdr:to>
    <xdr:graphicFrame macro="">
      <xdr:nvGraphicFramePr>
        <xdr:cNvPr id="25673" name="Chart 5">
          <a:extLst>
            <a:ext uri="{FF2B5EF4-FFF2-40B4-BE49-F238E27FC236}">
              <a16:creationId xmlns:a16="http://schemas.microsoft.com/office/drawing/2014/main" id="{A2DBA26C-149D-4CA4-A4BE-86DDCDE02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0.23795</cdr:x>
      <cdr:y>0.35188</cdr:y>
    </cdr:from>
    <cdr:to>
      <cdr:x>0.34391</cdr:x>
      <cdr:y>0.43416</cdr:y>
    </cdr:to>
    <cdr:sp macro="" textlink="">
      <cdr:nvSpPr>
        <cdr:cNvPr id="266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9919" y="1451280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0.2507</cdr:x>
      <cdr:y>0.37753</cdr:y>
    </cdr:from>
    <cdr:to>
      <cdr:x>0.35666</cdr:x>
      <cdr:y>0.45981</cdr:y>
    </cdr:to>
    <cdr:sp macro="" textlink="">
      <cdr:nvSpPr>
        <cdr:cNvPr id="276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3677" y="1557069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8743" name="Chart 1">
          <a:extLst>
            <a:ext uri="{FF2B5EF4-FFF2-40B4-BE49-F238E27FC236}">
              <a16:creationId xmlns:a16="http://schemas.microsoft.com/office/drawing/2014/main" id="{382A19F0-24DA-49EB-A9B0-AEDDD26E7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28744" name="Chart 4">
          <a:extLst>
            <a:ext uri="{FF2B5EF4-FFF2-40B4-BE49-F238E27FC236}">
              <a16:creationId xmlns:a16="http://schemas.microsoft.com/office/drawing/2014/main" id="{AE06388A-8BDB-4680-8A06-58118F4CA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523875</xdr:colOff>
      <xdr:row>23</xdr:row>
      <xdr:rowOff>38100</xdr:rowOff>
    </xdr:from>
    <xdr:to>
      <xdr:col>7</xdr:col>
      <xdr:colOff>0</xdr:colOff>
      <xdr:row>32</xdr:row>
      <xdr:rowOff>76200</xdr:rowOff>
    </xdr:to>
    <xdr:graphicFrame macro="">
      <xdr:nvGraphicFramePr>
        <xdr:cNvPr id="28745" name="Chart 5">
          <a:extLst>
            <a:ext uri="{FF2B5EF4-FFF2-40B4-BE49-F238E27FC236}">
              <a16:creationId xmlns:a16="http://schemas.microsoft.com/office/drawing/2014/main" id="{77F7BAEB-A829-4063-9175-979A569F7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657225</xdr:colOff>
      <xdr:row>0</xdr:row>
      <xdr:rowOff>9525</xdr:rowOff>
    </xdr:from>
    <xdr:to>
      <xdr:col>7</xdr:col>
      <xdr:colOff>0</xdr:colOff>
      <xdr:row>8</xdr:row>
      <xdr:rowOff>95250</xdr:rowOff>
    </xdr:to>
    <xdr:graphicFrame macro="">
      <xdr:nvGraphicFramePr>
        <xdr:cNvPr id="28746" name="Chart 6">
          <a:extLst>
            <a:ext uri="{FF2B5EF4-FFF2-40B4-BE49-F238E27FC236}">
              <a16:creationId xmlns:a16="http://schemas.microsoft.com/office/drawing/2014/main" id="{300A662C-6F21-460F-958D-B57F7C31E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0.20288</cdr:x>
      <cdr:y>0.38046</cdr:y>
    </cdr:from>
    <cdr:to>
      <cdr:x>0.30884</cdr:x>
      <cdr:y>0.46274</cdr:y>
    </cdr:to>
    <cdr:sp macro="" textlink="">
      <cdr:nvSpPr>
        <cdr:cNvPr id="296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4548" y="156915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0.31351</cdr:x>
      <cdr:y>0.07369</cdr:y>
    </cdr:from>
    <cdr:to>
      <cdr:x>0.5207</cdr:x>
      <cdr:y>0.15597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7727" y="303934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0.22789</cdr:x>
      <cdr:y>0.49623</cdr:y>
    </cdr:from>
    <cdr:to>
      <cdr:x>0.33385</cdr:x>
      <cdr:y>0.57851</cdr:y>
    </cdr:to>
    <cdr:sp macro="" textlink="">
      <cdr:nvSpPr>
        <cdr:cNvPr id="307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613" y="204662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1814" name="Chart 1">
          <a:extLst>
            <a:ext uri="{FF2B5EF4-FFF2-40B4-BE49-F238E27FC236}">
              <a16:creationId xmlns:a16="http://schemas.microsoft.com/office/drawing/2014/main" id="{A32FF791-701F-4E95-8B0C-14876973E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0</xdr:row>
      <xdr:rowOff>28575</xdr:rowOff>
    </xdr:from>
    <xdr:to>
      <xdr:col>6</xdr:col>
      <xdr:colOff>695325</xdr:colOff>
      <xdr:row>9</xdr:row>
      <xdr:rowOff>47625</xdr:rowOff>
    </xdr:to>
    <xdr:graphicFrame macro="">
      <xdr:nvGraphicFramePr>
        <xdr:cNvPr id="31815" name="Chart 2">
          <a:extLst>
            <a:ext uri="{FF2B5EF4-FFF2-40B4-BE49-F238E27FC236}">
              <a16:creationId xmlns:a16="http://schemas.microsoft.com/office/drawing/2014/main" id="{95F52588-5270-4128-B5A7-ED94B1411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1816" name="Chart 4">
          <a:extLst>
            <a:ext uri="{FF2B5EF4-FFF2-40B4-BE49-F238E27FC236}">
              <a16:creationId xmlns:a16="http://schemas.microsoft.com/office/drawing/2014/main" id="{ABC0953C-59B2-4290-8302-B1F35DDB6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647700</xdr:colOff>
      <xdr:row>23</xdr:row>
      <xdr:rowOff>114300</xdr:rowOff>
    </xdr:from>
    <xdr:to>
      <xdr:col>6</xdr:col>
      <xdr:colOff>704850</xdr:colOff>
      <xdr:row>32</xdr:row>
      <xdr:rowOff>76200</xdr:rowOff>
    </xdr:to>
    <xdr:graphicFrame macro="">
      <xdr:nvGraphicFramePr>
        <xdr:cNvPr id="31817" name="Chart 5">
          <a:extLst>
            <a:ext uri="{FF2B5EF4-FFF2-40B4-BE49-F238E27FC236}">
              <a16:creationId xmlns:a16="http://schemas.microsoft.com/office/drawing/2014/main" id="{578179F6-D54B-4061-920C-CE5CBC2C3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0.22054</cdr:x>
      <cdr:y>0.22488</cdr:y>
    </cdr:from>
    <cdr:to>
      <cdr:x>0.32649</cdr:x>
      <cdr:y>0.30716</cdr:y>
    </cdr:to>
    <cdr:sp macro="" textlink="">
      <cdr:nvSpPr>
        <cdr:cNvPr id="3276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2834" y="927491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0.261</cdr:x>
      <cdr:y>0.25004</cdr:y>
    </cdr:from>
    <cdr:to>
      <cdr:x>0.36696</cdr:x>
      <cdr:y>0.33231</cdr:y>
    </cdr:to>
    <cdr:sp macro="" textlink="">
      <cdr:nvSpPr>
        <cdr:cNvPr id="337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5184" y="1031238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4886" name="Chart 1">
          <a:extLst>
            <a:ext uri="{FF2B5EF4-FFF2-40B4-BE49-F238E27FC236}">
              <a16:creationId xmlns:a16="http://schemas.microsoft.com/office/drawing/2014/main" id="{11252A0F-FD1D-44BF-9D2E-625A65274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0</xdr:row>
      <xdr:rowOff>9525</xdr:rowOff>
    </xdr:from>
    <xdr:to>
      <xdr:col>7</xdr:col>
      <xdr:colOff>0</xdr:colOff>
      <xdr:row>7</xdr:row>
      <xdr:rowOff>152400</xdr:rowOff>
    </xdr:to>
    <xdr:graphicFrame macro="">
      <xdr:nvGraphicFramePr>
        <xdr:cNvPr id="34887" name="Chart 2">
          <a:extLst>
            <a:ext uri="{FF2B5EF4-FFF2-40B4-BE49-F238E27FC236}">
              <a16:creationId xmlns:a16="http://schemas.microsoft.com/office/drawing/2014/main" id="{F313B001-00E4-4F2A-8F2B-6C6D1E220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4888" name="Chart 4">
          <a:extLst>
            <a:ext uri="{FF2B5EF4-FFF2-40B4-BE49-F238E27FC236}">
              <a16:creationId xmlns:a16="http://schemas.microsoft.com/office/drawing/2014/main" id="{92C008EC-39ED-4AB9-AE37-F25C1195A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666750</xdr:colOff>
      <xdr:row>23</xdr:row>
      <xdr:rowOff>38100</xdr:rowOff>
    </xdr:from>
    <xdr:to>
      <xdr:col>7</xdr:col>
      <xdr:colOff>0</xdr:colOff>
      <xdr:row>32</xdr:row>
      <xdr:rowOff>38100</xdr:rowOff>
    </xdr:to>
    <xdr:graphicFrame macro="">
      <xdr:nvGraphicFramePr>
        <xdr:cNvPr id="34889" name="Chart 5">
          <a:extLst>
            <a:ext uri="{FF2B5EF4-FFF2-40B4-BE49-F238E27FC236}">
              <a16:creationId xmlns:a16="http://schemas.microsoft.com/office/drawing/2014/main" id="{2D8B67CC-7E7F-47B5-A6ED-F425AD773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0.20827</cdr:x>
      <cdr:y>0.54776</cdr:y>
    </cdr:from>
    <cdr:to>
      <cdr:x>0.31423</cdr:x>
      <cdr:y>0.63004</cdr:y>
    </cdr:to>
    <cdr:sp macro="" textlink="">
      <cdr:nvSpPr>
        <cdr:cNvPr id="358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501" y="225915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0.2225</cdr:x>
      <cdr:y>0.08591</cdr:y>
    </cdr:from>
    <cdr:to>
      <cdr:x>0.32846</cdr:x>
      <cdr:y>0.16819</cdr:y>
    </cdr:to>
    <cdr:sp macro="" textlink="">
      <cdr:nvSpPr>
        <cdr:cNvPr id="368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2660" y="35433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7958" name="Chart 1">
          <a:extLst>
            <a:ext uri="{FF2B5EF4-FFF2-40B4-BE49-F238E27FC236}">
              <a16:creationId xmlns:a16="http://schemas.microsoft.com/office/drawing/2014/main" id="{E24A3C23-83B2-44C4-8895-0E16B1D24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12</xdr:row>
      <xdr:rowOff>114300</xdr:rowOff>
    </xdr:from>
    <xdr:to>
      <xdr:col>7</xdr:col>
      <xdr:colOff>0</xdr:colOff>
      <xdr:row>20</xdr:row>
      <xdr:rowOff>95250</xdr:rowOff>
    </xdr:to>
    <xdr:graphicFrame macro="">
      <xdr:nvGraphicFramePr>
        <xdr:cNvPr id="37959" name="Chart 2">
          <a:extLst>
            <a:ext uri="{FF2B5EF4-FFF2-40B4-BE49-F238E27FC236}">
              <a16:creationId xmlns:a16="http://schemas.microsoft.com/office/drawing/2014/main" id="{71B9FDB9-6AF3-4511-B288-6206C3D88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7960" name="Chart 4">
          <a:extLst>
            <a:ext uri="{FF2B5EF4-FFF2-40B4-BE49-F238E27FC236}">
              <a16:creationId xmlns:a16="http://schemas.microsoft.com/office/drawing/2014/main" id="{92669C62-F25F-49E2-A3E2-B222D9AEA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23</xdr:row>
      <xdr:rowOff>28575</xdr:rowOff>
    </xdr:from>
    <xdr:to>
      <xdr:col>6</xdr:col>
      <xdr:colOff>476250</xdr:colOff>
      <xdr:row>31</xdr:row>
      <xdr:rowOff>28575</xdr:rowOff>
    </xdr:to>
    <xdr:graphicFrame macro="">
      <xdr:nvGraphicFramePr>
        <xdr:cNvPr id="37961" name="Chart 5">
          <a:extLst>
            <a:ext uri="{FF2B5EF4-FFF2-40B4-BE49-F238E27FC236}">
              <a16:creationId xmlns:a16="http://schemas.microsoft.com/office/drawing/2014/main" id="{538A6CA7-D149-4FFB-8235-232B2D68C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0.22054</cdr:x>
      <cdr:y>0.5634</cdr:y>
    </cdr:from>
    <cdr:to>
      <cdr:x>0.32649</cdr:x>
      <cdr:y>0.64567</cdr:y>
    </cdr:to>
    <cdr:sp macro="" textlink="">
      <cdr:nvSpPr>
        <cdr:cNvPr id="3891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2834" y="2323637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0.20803</cdr:x>
      <cdr:y>0.55485</cdr:y>
    </cdr:from>
    <cdr:to>
      <cdr:x>0.31399</cdr:x>
      <cdr:y>0.63713</cdr:y>
    </cdr:to>
    <cdr:sp macro="" textlink="">
      <cdr:nvSpPr>
        <cdr:cNvPr id="399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0301" y="2288394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133" name="Chart 1">
          <a:extLst>
            <a:ext uri="{FF2B5EF4-FFF2-40B4-BE49-F238E27FC236}">
              <a16:creationId xmlns:a16="http://schemas.microsoft.com/office/drawing/2014/main" id="{AC750DD9-1A41-4EEF-A066-07E197570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4134" name="Chart 4">
          <a:extLst>
            <a:ext uri="{FF2B5EF4-FFF2-40B4-BE49-F238E27FC236}">
              <a16:creationId xmlns:a16="http://schemas.microsoft.com/office/drawing/2014/main" id="{C2378C1D-C66B-4E23-BA7C-D053FC0F7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704850</xdr:colOff>
      <xdr:row>25</xdr:row>
      <xdr:rowOff>76200</xdr:rowOff>
    </xdr:to>
    <xdr:graphicFrame macro="">
      <xdr:nvGraphicFramePr>
        <xdr:cNvPr id="41029" name="Chart 1">
          <a:extLst>
            <a:ext uri="{FF2B5EF4-FFF2-40B4-BE49-F238E27FC236}">
              <a16:creationId xmlns:a16="http://schemas.microsoft.com/office/drawing/2014/main" id="{3BD73D82-3C6D-4803-AAB9-28BF3B0CD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0</xdr:row>
      <xdr:rowOff>9525</xdr:rowOff>
    </xdr:from>
    <xdr:to>
      <xdr:col>7</xdr:col>
      <xdr:colOff>0</xdr:colOff>
      <xdr:row>8</xdr:row>
      <xdr:rowOff>9525</xdr:rowOff>
    </xdr:to>
    <xdr:graphicFrame macro="">
      <xdr:nvGraphicFramePr>
        <xdr:cNvPr id="41030" name="Chart 2">
          <a:extLst>
            <a:ext uri="{FF2B5EF4-FFF2-40B4-BE49-F238E27FC236}">
              <a16:creationId xmlns:a16="http://schemas.microsoft.com/office/drawing/2014/main" id="{ACC9D83C-CF71-401C-B594-A2FA6A57E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704850</xdr:colOff>
      <xdr:row>50</xdr:row>
      <xdr:rowOff>152400</xdr:rowOff>
    </xdr:to>
    <xdr:graphicFrame macro="">
      <xdr:nvGraphicFramePr>
        <xdr:cNvPr id="41031" name="Chart 3">
          <a:extLst>
            <a:ext uri="{FF2B5EF4-FFF2-40B4-BE49-F238E27FC236}">
              <a16:creationId xmlns:a16="http://schemas.microsoft.com/office/drawing/2014/main" id="{DDD4D481-9196-4FDA-B6B9-9A5D81976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666750</xdr:colOff>
      <xdr:row>23</xdr:row>
      <xdr:rowOff>85725</xdr:rowOff>
    </xdr:from>
    <xdr:to>
      <xdr:col>6</xdr:col>
      <xdr:colOff>695325</xdr:colOff>
      <xdr:row>32</xdr:row>
      <xdr:rowOff>133350</xdr:rowOff>
    </xdr:to>
    <xdr:graphicFrame macro="">
      <xdr:nvGraphicFramePr>
        <xdr:cNvPr id="41032" name="Chart 4">
          <a:extLst>
            <a:ext uri="{FF2B5EF4-FFF2-40B4-BE49-F238E27FC236}">
              <a16:creationId xmlns:a16="http://schemas.microsoft.com/office/drawing/2014/main" id="{0F5F46DF-D3F1-46E8-8263-57FA608DF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0.29316</cdr:x>
      <cdr:y>0.15967</cdr:y>
    </cdr:from>
    <cdr:to>
      <cdr:x>0.39931</cdr:x>
      <cdr:y>0.24195</cdr:y>
    </cdr:to>
    <cdr:sp macro="" textlink="">
      <cdr:nvSpPr>
        <cdr:cNvPr id="4198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3181" y="65854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0.23724</cdr:x>
      <cdr:y>0.1709</cdr:y>
    </cdr:from>
    <cdr:to>
      <cdr:x>0.3434</cdr:x>
      <cdr:y>0.25318</cdr:y>
    </cdr:to>
    <cdr:sp macro="" textlink="">
      <cdr:nvSpPr>
        <cdr:cNvPr id="4300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704860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4102" name="Chart 1">
          <a:extLst>
            <a:ext uri="{FF2B5EF4-FFF2-40B4-BE49-F238E27FC236}">
              <a16:creationId xmlns:a16="http://schemas.microsoft.com/office/drawing/2014/main" id="{33FAD7A6-9D6B-479A-9DF6-A3DB4FBD4C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9525</xdr:rowOff>
    </xdr:from>
    <xdr:to>
      <xdr:col>7</xdr:col>
      <xdr:colOff>0</xdr:colOff>
      <xdr:row>9</xdr:row>
      <xdr:rowOff>47625</xdr:rowOff>
    </xdr:to>
    <xdr:graphicFrame macro="">
      <xdr:nvGraphicFramePr>
        <xdr:cNvPr id="44103" name="Chart 2">
          <a:extLst>
            <a:ext uri="{FF2B5EF4-FFF2-40B4-BE49-F238E27FC236}">
              <a16:creationId xmlns:a16="http://schemas.microsoft.com/office/drawing/2014/main" id="{6DC336B7-0F68-4BD1-9DB8-DA896907D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44104" name="Chart 4">
          <a:extLst>
            <a:ext uri="{FF2B5EF4-FFF2-40B4-BE49-F238E27FC236}">
              <a16:creationId xmlns:a16="http://schemas.microsoft.com/office/drawing/2014/main" id="{F5076AFD-81E3-4A5C-BC4C-85579C3DB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95250</xdr:colOff>
      <xdr:row>23</xdr:row>
      <xdr:rowOff>123825</xdr:rowOff>
    </xdr:from>
    <xdr:to>
      <xdr:col>6</xdr:col>
      <xdr:colOff>704850</xdr:colOff>
      <xdr:row>32</xdr:row>
      <xdr:rowOff>28575</xdr:rowOff>
    </xdr:to>
    <xdr:graphicFrame macro="">
      <xdr:nvGraphicFramePr>
        <xdr:cNvPr id="44105" name="Chart 5">
          <a:extLst>
            <a:ext uri="{FF2B5EF4-FFF2-40B4-BE49-F238E27FC236}">
              <a16:creationId xmlns:a16="http://schemas.microsoft.com/office/drawing/2014/main" id="{EFB49861-32C7-4B4F-B994-976DCF32C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0.23574</cdr:x>
      <cdr:y>0.46912</cdr:y>
    </cdr:from>
    <cdr:to>
      <cdr:x>0.3417</cdr:x>
      <cdr:y>0.5514</cdr:y>
    </cdr:to>
    <cdr:sp macro="" textlink="">
      <cdr:nvSpPr>
        <cdr:cNvPr id="4505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8868" y="193481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0.24947</cdr:x>
      <cdr:y>0.49843</cdr:y>
    </cdr:from>
    <cdr:to>
      <cdr:x>0.35543</cdr:x>
      <cdr:y>0.58071</cdr:y>
    </cdr:to>
    <cdr:sp macro="" textlink="">
      <cdr:nvSpPr>
        <cdr:cNvPr id="4608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527" y="2055700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7174" name="Chart 1">
          <a:extLst>
            <a:ext uri="{FF2B5EF4-FFF2-40B4-BE49-F238E27FC236}">
              <a16:creationId xmlns:a16="http://schemas.microsoft.com/office/drawing/2014/main" id="{0634BBD9-AE39-49B2-BF1B-577BE69CC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9525</xdr:rowOff>
    </xdr:from>
    <xdr:to>
      <xdr:col>7</xdr:col>
      <xdr:colOff>0</xdr:colOff>
      <xdr:row>9</xdr:row>
      <xdr:rowOff>66675</xdr:rowOff>
    </xdr:to>
    <xdr:graphicFrame macro="">
      <xdr:nvGraphicFramePr>
        <xdr:cNvPr id="47175" name="Chart 2">
          <a:extLst>
            <a:ext uri="{FF2B5EF4-FFF2-40B4-BE49-F238E27FC236}">
              <a16:creationId xmlns:a16="http://schemas.microsoft.com/office/drawing/2014/main" id="{2379B6C9-ED3B-466B-9C0E-BB9E3CB8D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47176" name="Chart 4">
          <a:extLst>
            <a:ext uri="{FF2B5EF4-FFF2-40B4-BE49-F238E27FC236}">
              <a16:creationId xmlns:a16="http://schemas.microsoft.com/office/drawing/2014/main" id="{E8B82F17-97D1-46C7-B0FC-8A0499E40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704850</xdr:colOff>
      <xdr:row>23</xdr:row>
      <xdr:rowOff>114300</xdr:rowOff>
    </xdr:from>
    <xdr:to>
      <xdr:col>6</xdr:col>
      <xdr:colOff>704850</xdr:colOff>
      <xdr:row>32</xdr:row>
      <xdr:rowOff>95250</xdr:rowOff>
    </xdr:to>
    <xdr:graphicFrame macro="">
      <xdr:nvGraphicFramePr>
        <xdr:cNvPr id="47177" name="Chart 5">
          <a:extLst>
            <a:ext uri="{FF2B5EF4-FFF2-40B4-BE49-F238E27FC236}">
              <a16:creationId xmlns:a16="http://schemas.microsoft.com/office/drawing/2014/main" id="{1C731BED-254E-45EC-A0B8-2BD806BCC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0.21465</cdr:x>
      <cdr:y>0.53799</cdr:y>
    </cdr:from>
    <cdr:to>
      <cdr:x>0.32061</cdr:x>
      <cdr:y>0.62027</cdr:y>
    </cdr:to>
    <cdr:sp macro="" textlink="">
      <cdr:nvSpPr>
        <cdr:cNvPr id="4812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405" y="2218858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0.25634</cdr:x>
      <cdr:y>0.55851</cdr:y>
    </cdr:from>
    <cdr:to>
      <cdr:x>0.3623</cdr:x>
      <cdr:y>0.64079</cdr:y>
    </cdr:to>
    <cdr:sp macro="" textlink="">
      <cdr:nvSpPr>
        <cdr:cNvPr id="491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1881" y="2303489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0246" name="Chart 1">
          <a:extLst>
            <a:ext uri="{FF2B5EF4-FFF2-40B4-BE49-F238E27FC236}">
              <a16:creationId xmlns:a16="http://schemas.microsoft.com/office/drawing/2014/main" id="{BF163F38-49E7-4014-9D93-AE0CC6B7E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9525</xdr:rowOff>
    </xdr:from>
    <xdr:to>
      <xdr:col>7</xdr:col>
      <xdr:colOff>9525</xdr:colOff>
      <xdr:row>9</xdr:row>
      <xdr:rowOff>47625</xdr:rowOff>
    </xdr:to>
    <xdr:graphicFrame macro="">
      <xdr:nvGraphicFramePr>
        <xdr:cNvPr id="50247" name="Chart 2">
          <a:extLst>
            <a:ext uri="{FF2B5EF4-FFF2-40B4-BE49-F238E27FC236}">
              <a16:creationId xmlns:a16="http://schemas.microsoft.com/office/drawing/2014/main" id="{0DD87441-9F47-42A5-8114-51E9E76DE5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0248" name="Chart 4">
          <a:extLst>
            <a:ext uri="{FF2B5EF4-FFF2-40B4-BE49-F238E27FC236}">
              <a16:creationId xmlns:a16="http://schemas.microsoft.com/office/drawing/2014/main" id="{B609FE8B-BC88-40FC-B81A-2353F5BA5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581025</xdr:colOff>
      <xdr:row>25</xdr:row>
      <xdr:rowOff>133350</xdr:rowOff>
    </xdr:from>
    <xdr:to>
      <xdr:col>6</xdr:col>
      <xdr:colOff>657225</xdr:colOff>
      <xdr:row>35</xdr:row>
      <xdr:rowOff>66675</xdr:rowOff>
    </xdr:to>
    <xdr:graphicFrame macro="">
      <xdr:nvGraphicFramePr>
        <xdr:cNvPr id="50249" name="Chart 5">
          <a:extLst>
            <a:ext uri="{FF2B5EF4-FFF2-40B4-BE49-F238E27FC236}">
              <a16:creationId xmlns:a16="http://schemas.microsoft.com/office/drawing/2014/main" id="{4029D49D-C139-4F22-BE72-8B494D572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0.29659</cdr:x>
      <cdr:y>0.06832</cdr:y>
    </cdr:from>
    <cdr:to>
      <cdr:x>0.50378</cdr:x>
      <cdr:y>0.1506</cdr:y>
    </cdr:to>
    <cdr:sp macro="" textlink="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3117" y="281786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0.23648</cdr:x>
      <cdr:y>0.06246</cdr:y>
    </cdr:from>
    <cdr:to>
      <cdr:x>0.34243</cdr:x>
      <cdr:y>0.14474</cdr:y>
    </cdr:to>
    <cdr:sp macro="" textlink="">
      <cdr:nvSpPr>
        <cdr:cNvPr id="512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2544" y="257618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0.23329</cdr:x>
      <cdr:y>0.1709</cdr:y>
    </cdr:from>
    <cdr:to>
      <cdr:x>0.33925</cdr:x>
      <cdr:y>0.25318</cdr:y>
    </cdr:to>
    <cdr:sp macro="" textlink="">
      <cdr:nvSpPr>
        <cdr:cNvPr id="522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6617" y="704860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3318" name="Chart 1">
          <a:extLst>
            <a:ext uri="{FF2B5EF4-FFF2-40B4-BE49-F238E27FC236}">
              <a16:creationId xmlns:a16="http://schemas.microsoft.com/office/drawing/2014/main" id="{C80452E2-5A6C-4F38-9F6F-D7CA8AA8A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9525</xdr:rowOff>
    </xdr:from>
    <xdr:to>
      <xdr:col>7</xdr:col>
      <xdr:colOff>0</xdr:colOff>
      <xdr:row>9</xdr:row>
      <xdr:rowOff>123825</xdr:rowOff>
    </xdr:to>
    <xdr:graphicFrame macro="">
      <xdr:nvGraphicFramePr>
        <xdr:cNvPr id="53319" name="Chart 2">
          <a:extLst>
            <a:ext uri="{FF2B5EF4-FFF2-40B4-BE49-F238E27FC236}">
              <a16:creationId xmlns:a16="http://schemas.microsoft.com/office/drawing/2014/main" id="{5154511A-5972-40A0-9F04-486D4262A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3320" name="Chart 4">
          <a:extLst>
            <a:ext uri="{FF2B5EF4-FFF2-40B4-BE49-F238E27FC236}">
              <a16:creationId xmlns:a16="http://schemas.microsoft.com/office/drawing/2014/main" id="{821BBE51-051B-4E05-A21B-EED95733C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23</xdr:row>
      <xdr:rowOff>9525</xdr:rowOff>
    </xdr:from>
    <xdr:to>
      <xdr:col>7</xdr:col>
      <xdr:colOff>47625</xdr:colOff>
      <xdr:row>33</xdr:row>
      <xdr:rowOff>123825</xdr:rowOff>
    </xdr:to>
    <xdr:graphicFrame macro="">
      <xdr:nvGraphicFramePr>
        <xdr:cNvPr id="53321" name="Chart 5">
          <a:extLst>
            <a:ext uri="{FF2B5EF4-FFF2-40B4-BE49-F238E27FC236}">
              <a16:creationId xmlns:a16="http://schemas.microsoft.com/office/drawing/2014/main" id="{E774366A-57E3-49C0-9A41-9C23B39D1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0.33507</cdr:x>
      <cdr:y>0.25614</cdr:y>
    </cdr:from>
    <cdr:to>
      <cdr:x>0.44102</cdr:x>
      <cdr:y>0.33842</cdr:y>
    </cdr:to>
    <cdr:sp macro="" textlink="">
      <cdr:nvSpPr>
        <cdr:cNvPr id="542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5555" y="1056417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0.21931</cdr:x>
      <cdr:y>0.04292</cdr:y>
    </cdr:from>
    <cdr:to>
      <cdr:x>0.32527</cdr:x>
      <cdr:y>0.1252</cdr:y>
    </cdr:to>
    <cdr:sp macro="" textlink="">
      <cdr:nvSpPr>
        <cdr:cNvPr id="552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08" y="177028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0.30909</cdr:x>
      <cdr:y>0.06564</cdr:y>
    </cdr:from>
    <cdr:to>
      <cdr:x>0.51629</cdr:x>
      <cdr:y>0.14791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5649" y="270713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7205" name="Chart 1">
          <a:extLst>
            <a:ext uri="{FF2B5EF4-FFF2-40B4-BE49-F238E27FC236}">
              <a16:creationId xmlns:a16="http://schemas.microsoft.com/office/drawing/2014/main" id="{C5B20887-F4AD-486B-BD16-3AC8CCEA3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7206" name="Chart 4">
          <a:extLst>
            <a:ext uri="{FF2B5EF4-FFF2-40B4-BE49-F238E27FC236}">
              <a16:creationId xmlns:a16="http://schemas.microsoft.com/office/drawing/2014/main" id="{351A6B24-7DE2-46C2-804D-C698397A4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0.7525</cdr:x>
      <cdr:y>0.26738</cdr:y>
    </cdr:from>
    <cdr:to>
      <cdr:x>0.9597</cdr:x>
      <cdr:y>0.34966</cdr:y>
    </cdr:to>
    <cdr:sp macro="" textlink="">
      <cdr:nvSpPr>
        <cdr:cNvPr id="81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2976" y="1102774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0.70002</cdr:x>
      <cdr:y>0.27031</cdr:y>
    </cdr:from>
    <cdr:to>
      <cdr:x>0.90721</cdr:x>
      <cdr:y>0.35259</cdr:y>
    </cdr:to>
    <cdr:sp macro="" textlink="">
      <cdr:nvSpPr>
        <cdr:cNvPr id="921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0519" y="1114859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58"/>
  <sheetViews>
    <sheetView workbookViewId="0"/>
    <sheetView workbookViewId="1"/>
    <sheetView tabSelected="1" workbookViewId="2"/>
    <sheetView workbookViewId="3"/>
  </sheetViews>
  <sheetFormatPr defaultRowHeight="12.75"/>
  <cols>
    <col min="1" max="1" width="21.42578125" style="21" customWidth="1"/>
    <col min="2" max="16384" width="9.140625" style="21"/>
  </cols>
  <sheetData>
    <row r="1" spans="1:29" s="19" customFormat="1" ht="33.75" customHeight="1">
      <c r="A1" s="19" t="s">
        <v>49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</row>
    <row r="2" spans="1:29">
      <c r="A2" s="20"/>
    </row>
    <row r="3" spans="1:29" hidden="1">
      <c r="A3" s="20"/>
    </row>
    <row r="4" spans="1:29" hidden="1">
      <c r="A4" s="20"/>
    </row>
    <row r="5" spans="1:29" hidden="1">
      <c r="A5" s="20"/>
    </row>
    <row r="6" spans="1:29" hidden="1">
      <c r="A6" s="20"/>
    </row>
    <row r="7" spans="1:29" hidden="1">
      <c r="A7" s="20"/>
    </row>
    <row r="8" spans="1:29" hidden="1">
      <c r="A8" s="20"/>
    </row>
    <row r="9" spans="1:29" hidden="1">
      <c r="A9" s="20"/>
    </row>
    <row r="10" spans="1:29" hidden="1">
      <c r="A10" s="20"/>
    </row>
    <row r="11" spans="1:29" hidden="1">
      <c r="A11" s="20"/>
    </row>
    <row r="12" spans="1:29" s="24" customFormat="1">
      <c r="A12" s="22">
        <v>1968</v>
      </c>
      <c r="B12" s="23">
        <v>1827</v>
      </c>
      <c r="C12" s="23">
        <v>6</v>
      </c>
      <c r="D12" s="23">
        <v>1</v>
      </c>
      <c r="E12" s="23">
        <v>3</v>
      </c>
      <c r="F12" s="23">
        <v>1</v>
      </c>
      <c r="G12" s="23">
        <v>4</v>
      </c>
      <c r="H12" s="23">
        <v>15</v>
      </c>
      <c r="I12" s="23">
        <v>17</v>
      </c>
      <c r="J12" s="23">
        <v>15</v>
      </c>
      <c r="K12" s="23">
        <v>18</v>
      </c>
      <c r="L12" s="23">
        <v>11</v>
      </c>
      <c r="M12" s="23">
        <v>19</v>
      </c>
      <c r="N12" s="23">
        <v>20</v>
      </c>
      <c r="O12" s="23">
        <v>27</v>
      </c>
      <c r="P12" s="23">
        <v>71</v>
      </c>
      <c r="Q12" s="23">
        <v>97</v>
      </c>
      <c r="R12" s="23">
        <v>145</v>
      </c>
      <c r="S12" s="23">
        <v>194</v>
      </c>
      <c r="T12" s="23">
        <v>213</v>
      </c>
      <c r="U12" s="23">
        <v>260</v>
      </c>
      <c r="V12" s="23">
        <v>273</v>
      </c>
      <c r="W12" s="23">
        <v>229</v>
      </c>
      <c r="X12" s="23">
        <v>135</v>
      </c>
      <c r="Y12" s="23">
        <v>54</v>
      </c>
      <c r="Z12" s="23">
        <v>11</v>
      </c>
      <c r="AA12" s="23">
        <v>3</v>
      </c>
      <c r="AB12" s="23"/>
      <c r="AC12" s="23"/>
    </row>
    <row r="13" spans="1:29" s="24" customFormat="1">
      <c r="A13" s="22">
        <v>1969</v>
      </c>
      <c r="B13" s="23">
        <v>2055</v>
      </c>
      <c r="C13" s="23">
        <v>2</v>
      </c>
      <c r="D13" s="23">
        <v>2</v>
      </c>
      <c r="E13" s="23">
        <v>4</v>
      </c>
      <c r="F13" s="23">
        <v>2</v>
      </c>
      <c r="G13" s="23">
        <v>3</v>
      </c>
      <c r="H13" s="23">
        <v>13</v>
      </c>
      <c r="I13" s="23">
        <v>18</v>
      </c>
      <c r="J13" s="23">
        <v>13</v>
      </c>
      <c r="K13" s="23">
        <v>22</v>
      </c>
      <c r="L13" s="23">
        <v>15</v>
      </c>
      <c r="M13" s="23">
        <v>17</v>
      </c>
      <c r="N13" s="23">
        <v>18</v>
      </c>
      <c r="O13" s="23">
        <v>23</v>
      </c>
      <c r="P13" s="23">
        <v>62</v>
      </c>
      <c r="Q13" s="23">
        <v>91</v>
      </c>
      <c r="R13" s="23">
        <v>151</v>
      </c>
      <c r="S13" s="23">
        <v>232</v>
      </c>
      <c r="T13" s="23">
        <v>284</v>
      </c>
      <c r="U13" s="23">
        <v>292</v>
      </c>
      <c r="V13" s="23">
        <v>300</v>
      </c>
      <c r="W13" s="23">
        <v>260</v>
      </c>
      <c r="X13" s="23">
        <v>165</v>
      </c>
      <c r="Y13" s="23">
        <v>61</v>
      </c>
      <c r="Z13" s="23">
        <v>13</v>
      </c>
      <c r="AA13" s="23">
        <v>5</v>
      </c>
      <c r="AB13" s="23"/>
      <c r="AC13" s="23"/>
    </row>
    <row r="14" spans="1:29" s="24" customFormat="1">
      <c r="A14" s="22">
        <v>1970</v>
      </c>
      <c r="B14" s="23">
        <v>2034</v>
      </c>
      <c r="C14" s="23">
        <v>3</v>
      </c>
      <c r="D14" s="23">
        <v>1</v>
      </c>
      <c r="E14" s="23">
        <v>1</v>
      </c>
      <c r="F14" s="23">
        <v>5</v>
      </c>
      <c r="G14" s="23">
        <v>4</v>
      </c>
      <c r="H14" s="23">
        <v>14</v>
      </c>
      <c r="I14" s="23">
        <v>23</v>
      </c>
      <c r="J14" s="23">
        <v>12</v>
      </c>
      <c r="K14" s="23">
        <v>18</v>
      </c>
      <c r="L14" s="23">
        <v>19</v>
      </c>
      <c r="M14" s="23">
        <v>10</v>
      </c>
      <c r="N14" s="23">
        <v>24</v>
      </c>
      <c r="O14" s="23">
        <v>26</v>
      </c>
      <c r="P14" s="23">
        <v>44</v>
      </c>
      <c r="Q14" s="23">
        <v>94</v>
      </c>
      <c r="R14" s="23">
        <v>136</v>
      </c>
      <c r="S14" s="23">
        <v>193</v>
      </c>
      <c r="T14" s="23">
        <v>255</v>
      </c>
      <c r="U14" s="23">
        <v>314</v>
      </c>
      <c r="V14" s="23">
        <v>316</v>
      </c>
      <c r="W14" s="23">
        <v>266</v>
      </c>
      <c r="X14" s="23">
        <v>178</v>
      </c>
      <c r="Y14" s="23">
        <v>77</v>
      </c>
      <c r="Z14" s="23">
        <v>14</v>
      </c>
      <c r="AA14" s="23">
        <v>1</v>
      </c>
      <c r="AB14" s="23"/>
      <c r="AC14" s="23"/>
    </row>
    <row r="15" spans="1:29" s="24" customFormat="1">
      <c r="A15" s="22">
        <v>1971</v>
      </c>
      <c r="B15" s="23">
        <v>2090</v>
      </c>
      <c r="C15" s="23">
        <v>3</v>
      </c>
      <c r="D15" s="23">
        <v>2</v>
      </c>
      <c r="E15" s="23"/>
      <c r="F15" s="23">
        <v>5</v>
      </c>
      <c r="G15" s="23">
        <v>4</v>
      </c>
      <c r="H15" s="23">
        <v>14</v>
      </c>
      <c r="I15" s="23">
        <v>18</v>
      </c>
      <c r="J15" s="23">
        <v>23</v>
      </c>
      <c r="K15" s="23">
        <v>17</v>
      </c>
      <c r="L15" s="23">
        <v>18</v>
      </c>
      <c r="M15" s="23">
        <v>13</v>
      </c>
      <c r="N15" s="23">
        <v>25</v>
      </c>
      <c r="O15" s="23">
        <v>26</v>
      </c>
      <c r="P15" s="23">
        <v>58</v>
      </c>
      <c r="Q15" s="23">
        <v>92</v>
      </c>
      <c r="R15" s="23">
        <v>144</v>
      </c>
      <c r="S15" s="23">
        <v>220</v>
      </c>
      <c r="T15" s="23">
        <v>261</v>
      </c>
      <c r="U15" s="23">
        <v>309</v>
      </c>
      <c r="V15" s="23">
        <v>287</v>
      </c>
      <c r="W15" s="23">
        <v>289</v>
      </c>
      <c r="X15" s="23">
        <v>181</v>
      </c>
      <c r="Y15" s="23">
        <v>81</v>
      </c>
      <c r="Z15" s="23">
        <v>13</v>
      </c>
      <c r="AA15" s="23">
        <v>1</v>
      </c>
      <c r="AB15" s="23"/>
      <c r="AC15" s="23"/>
    </row>
    <row r="16" spans="1:29" s="24" customFormat="1">
      <c r="A16" s="22">
        <v>1972</v>
      </c>
      <c r="B16" s="23">
        <v>2262</v>
      </c>
      <c r="C16" s="23"/>
      <c r="D16" s="23">
        <v>2</v>
      </c>
      <c r="E16" s="23">
        <v>4</v>
      </c>
      <c r="F16" s="23">
        <v>6</v>
      </c>
      <c r="G16" s="23">
        <v>2</v>
      </c>
      <c r="H16" s="23">
        <v>14</v>
      </c>
      <c r="I16" s="23">
        <v>18</v>
      </c>
      <c r="J16" s="23">
        <v>14</v>
      </c>
      <c r="K16" s="23">
        <v>30</v>
      </c>
      <c r="L16" s="23">
        <v>24</v>
      </c>
      <c r="M16" s="23">
        <v>24</v>
      </c>
      <c r="N16" s="23">
        <v>14</v>
      </c>
      <c r="O16" s="23">
        <v>34</v>
      </c>
      <c r="P16" s="23">
        <v>80</v>
      </c>
      <c r="Q16" s="23">
        <v>98</v>
      </c>
      <c r="R16" s="23">
        <v>152</v>
      </c>
      <c r="S16" s="23">
        <v>226</v>
      </c>
      <c r="T16" s="23">
        <v>328</v>
      </c>
      <c r="U16" s="23">
        <v>312</v>
      </c>
      <c r="V16" s="23">
        <v>312</v>
      </c>
      <c r="W16" s="23">
        <v>256</v>
      </c>
      <c r="X16" s="23">
        <v>196</v>
      </c>
      <c r="Y16" s="23">
        <v>98</v>
      </c>
      <c r="Z16" s="23">
        <v>32</v>
      </c>
      <c r="AA16" s="23"/>
      <c r="AB16" s="23"/>
      <c r="AC16" s="23"/>
    </row>
    <row r="17" spans="1:29" s="24" customFormat="1">
      <c r="A17" s="22">
        <v>1973</v>
      </c>
      <c r="B17" s="23">
        <v>2456</v>
      </c>
      <c r="C17" s="23">
        <v>2</v>
      </c>
      <c r="D17" s="23">
        <v>2</v>
      </c>
      <c r="E17" s="23">
        <v>5</v>
      </c>
      <c r="F17" s="23">
        <v>6</v>
      </c>
      <c r="G17" s="23">
        <v>5</v>
      </c>
      <c r="H17" s="23">
        <v>20</v>
      </c>
      <c r="I17" s="23">
        <v>18</v>
      </c>
      <c r="J17" s="23">
        <v>20</v>
      </c>
      <c r="K17" s="23">
        <v>21</v>
      </c>
      <c r="L17" s="23">
        <v>24</v>
      </c>
      <c r="M17" s="23">
        <v>26</v>
      </c>
      <c r="N17" s="23">
        <v>26</v>
      </c>
      <c r="O17" s="23">
        <v>42</v>
      </c>
      <c r="P17" s="23">
        <v>60</v>
      </c>
      <c r="Q17" s="23">
        <v>101</v>
      </c>
      <c r="R17" s="23">
        <v>164</v>
      </c>
      <c r="S17" s="23">
        <v>213</v>
      </c>
      <c r="T17" s="23">
        <v>297</v>
      </c>
      <c r="U17" s="23">
        <v>361</v>
      </c>
      <c r="V17" s="23">
        <v>370</v>
      </c>
      <c r="W17" s="23">
        <v>347</v>
      </c>
      <c r="X17" s="23">
        <v>226</v>
      </c>
      <c r="Y17" s="23">
        <v>99</v>
      </c>
      <c r="Z17" s="23">
        <v>18</v>
      </c>
      <c r="AA17" s="23">
        <v>3</v>
      </c>
      <c r="AB17" s="23"/>
      <c r="AC17" s="23"/>
    </row>
    <row r="18" spans="1:29" s="24" customFormat="1">
      <c r="A18" s="22">
        <v>1974</v>
      </c>
      <c r="B18" s="23">
        <v>2765</v>
      </c>
      <c r="C18" s="23">
        <v>1</v>
      </c>
      <c r="D18" s="23">
        <v>2</v>
      </c>
      <c r="E18" s="23"/>
      <c r="F18" s="23">
        <v>4</v>
      </c>
      <c r="G18" s="23">
        <v>7</v>
      </c>
      <c r="H18" s="23">
        <v>14</v>
      </c>
      <c r="I18" s="23">
        <v>22</v>
      </c>
      <c r="J18" s="23">
        <v>26</v>
      </c>
      <c r="K18" s="23">
        <v>23</v>
      </c>
      <c r="L18" s="23">
        <v>25</v>
      </c>
      <c r="M18" s="23">
        <v>23</v>
      </c>
      <c r="N18" s="23">
        <v>36</v>
      </c>
      <c r="O18" s="23">
        <v>41</v>
      </c>
      <c r="P18" s="23">
        <v>62</v>
      </c>
      <c r="Q18" s="23">
        <v>124</v>
      </c>
      <c r="R18" s="23">
        <v>173</v>
      </c>
      <c r="S18" s="23">
        <v>250</v>
      </c>
      <c r="T18" s="23">
        <v>353</v>
      </c>
      <c r="U18" s="23">
        <v>403</v>
      </c>
      <c r="V18" s="23">
        <v>435</v>
      </c>
      <c r="W18" s="23">
        <v>370</v>
      </c>
      <c r="X18" s="23">
        <v>240</v>
      </c>
      <c r="Y18" s="23">
        <v>107</v>
      </c>
      <c r="Z18" s="23">
        <v>34</v>
      </c>
      <c r="AA18" s="23">
        <v>4</v>
      </c>
      <c r="AB18" s="23"/>
      <c r="AC18" s="23"/>
    </row>
    <row r="19" spans="1:29" s="24" customFormat="1">
      <c r="A19" s="22">
        <v>1975</v>
      </c>
      <c r="B19" s="23">
        <v>3046</v>
      </c>
      <c r="C19" s="23">
        <v>2</v>
      </c>
      <c r="D19" s="23"/>
      <c r="E19" s="23">
        <v>1</v>
      </c>
      <c r="F19" s="23">
        <v>4</v>
      </c>
      <c r="G19" s="23">
        <v>2</v>
      </c>
      <c r="H19" s="23">
        <v>9</v>
      </c>
      <c r="I19" s="23">
        <v>31</v>
      </c>
      <c r="J19" s="23">
        <v>37</v>
      </c>
      <c r="K19" s="23">
        <v>38</v>
      </c>
      <c r="L19" s="23">
        <v>28</v>
      </c>
      <c r="M19" s="23">
        <v>24</v>
      </c>
      <c r="N19" s="23">
        <v>37</v>
      </c>
      <c r="O19" s="23">
        <v>47</v>
      </c>
      <c r="P19" s="23">
        <v>75</v>
      </c>
      <c r="Q19" s="23">
        <v>130</v>
      </c>
      <c r="R19" s="23">
        <v>196</v>
      </c>
      <c r="S19" s="23">
        <v>282</v>
      </c>
      <c r="T19" s="23">
        <v>398</v>
      </c>
      <c r="U19" s="23">
        <v>446</v>
      </c>
      <c r="V19" s="23">
        <v>424</v>
      </c>
      <c r="W19" s="23">
        <v>420</v>
      </c>
      <c r="X19" s="23">
        <v>245</v>
      </c>
      <c r="Y19" s="23">
        <v>131</v>
      </c>
      <c r="Z19" s="23">
        <v>39</v>
      </c>
      <c r="AA19" s="23">
        <v>8</v>
      </c>
      <c r="AB19" s="23">
        <v>1</v>
      </c>
      <c r="AC19" s="23"/>
    </row>
    <row r="20" spans="1:29" s="24" customFormat="1">
      <c r="A20" s="22">
        <v>1976</v>
      </c>
      <c r="B20" s="23">
        <v>3344</v>
      </c>
      <c r="C20" s="23">
        <v>3</v>
      </c>
      <c r="D20" s="23">
        <v>2</v>
      </c>
      <c r="E20" s="23">
        <v>2</v>
      </c>
      <c r="F20" s="23">
        <v>4</v>
      </c>
      <c r="G20" s="23">
        <v>7</v>
      </c>
      <c r="H20" s="23">
        <v>18</v>
      </c>
      <c r="I20" s="23">
        <v>34</v>
      </c>
      <c r="J20" s="23">
        <v>31</v>
      </c>
      <c r="K20" s="23">
        <v>45</v>
      </c>
      <c r="L20" s="23">
        <v>29</v>
      </c>
      <c r="M20" s="23">
        <v>36</v>
      </c>
      <c r="N20" s="23">
        <v>38</v>
      </c>
      <c r="O20" s="23">
        <v>53</v>
      </c>
      <c r="P20" s="23">
        <v>69</v>
      </c>
      <c r="Q20" s="23">
        <v>134</v>
      </c>
      <c r="R20" s="23">
        <v>225</v>
      </c>
      <c r="S20" s="23">
        <v>306</v>
      </c>
      <c r="T20" s="23">
        <v>408</v>
      </c>
      <c r="U20" s="23">
        <v>517</v>
      </c>
      <c r="V20" s="23">
        <v>493</v>
      </c>
      <c r="W20" s="23">
        <v>437</v>
      </c>
      <c r="X20" s="23">
        <v>291</v>
      </c>
      <c r="Y20" s="23">
        <v>133</v>
      </c>
      <c r="Z20" s="23">
        <v>42</v>
      </c>
      <c r="AA20" s="23">
        <v>5</v>
      </c>
      <c r="AB20" s="23"/>
      <c r="AC20" s="23"/>
    </row>
    <row r="21" spans="1:29" s="24" customFormat="1">
      <c r="A21" s="22">
        <v>1977</v>
      </c>
      <c r="B21" s="23">
        <v>3613</v>
      </c>
      <c r="C21" s="23">
        <v>2</v>
      </c>
      <c r="D21" s="23">
        <v>2</v>
      </c>
      <c r="E21" s="23">
        <v>2</v>
      </c>
      <c r="F21" s="23">
        <v>3</v>
      </c>
      <c r="G21" s="23">
        <v>4</v>
      </c>
      <c r="H21" s="23">
        <v>13</v>
      </c>
      <c r="I21" s="23">
        <v>31</v>
      </c>
      <c r="J21" s="23">
        <v>39</v>
      </c>
      <c r="K21" s="23">
        <v>38</v>
      </c>
      <c r="L21" s="23">
        <v>47</v>
      </c>
      <c r="M21" s="23">
        <v>38</v>
      </c>
      <c r="N21" s="23">
        <v>36</v>
      </c>
      <c r="O21" s="23">
        <v>59</v>
      </c>
      <c r="P21" s="23">
        <v>69</v>
      </c>
      <c r="Q21" s="23">
        <v>118</v>
      </c>
      <c r="R21" s="23">
        <v>215</v>
      </c>
      <c r="S21" s="23">
        <v>316</v>
      </c>
      <c r="T21" s="23">
        <v>468</v>
      </c>
      <c r="U21" s="23">
        <v>523</v>
      </c>
      <c r="V21" s="23">
        <v>583</v>
      </c>
      <c r="W21" s="23">
        <v>443</v>
      </c>
      <c r="X21" s="23">
        <v>374</v>
      </c>
      <c r="Y21" s="23">
        <v>154</v>
      </c>
      <c r="Z21" s="23">
        <v>42</v>
      </c>
      <c r="AA21" s="23">
        <v>5</v>
      </c>
      <c r="AB21" s="23">
        <v>1</v>
      </c>
      <c r="AC21" s="23">
        <v>1</v>
      </c>
    </row>
    <row r="22" spans="1:29" s="24" customFormat="1">
      <c r="A22" s="22">
        <v>1978</v>
      </c>
      <c r="B22" s="23">
        <v>4094</v>
      </c>
      <c r="C22" s="23">
        <v>4</v>
      </c>
      <c r="D22" s="23">
        <v>3</v>
      </c>
      <c r="E22" s="23">
        <v>1</v>
      </c>
      <c r="F22" s="23">
        <v>9</v>
      </c>
      <c r="G22" s="23">
        <v>3</v>
      </c>
      <c r="H22" s="23">
        <v>20</v>
      </c>
      <c r="I22" s="23">
        <v>27</v>
      </c>
      <c r="J22" s="23">
        <v>33</v>
      </c>
      <c r="K22" s="23">
        <v>32</v>
      </c>
      <c r="L22" s="23">
        <v>47</v>
      </c>
      <c r="M22" s="23">
        <v>45</v>
      </c>
      <c r="N22" s="23">
        <v>66</v>
      </c>
      <c r="O22" s="23">
        <v>68</v>
      </c>
      <c r="P22" s="23">
        <v>93</v>
      </c>
      <c r="Q22" s="23">
        <v>156</v>
      </c>
      <c r="R22" s="23">
        <v>254</v>
      </c>
      <c r="S22" s="23">
        <v>356</v>
      </c>
      <c r="T22" s="23">
        <v>510</v>
      </c>
      <c r="U22" s="23">
        <v>587</v>
      </c>
      <c r="V22" s="23">
        <v>637</v>
      </c>
      <c r="W22" s="23">
        <v>518</v>
      </c>
      <c r="X22" s="23">
        <v>392</v>
      </c>
      <c r="Y22" s="23">
        <v>183</v>
      </c>
      <c r="Z22" s="23">
        <v>59</v>
      </c>
      <c r="AA22" s="23">
        <v>11</v>
      </c>
      <c r="AB22" s="23"/>
      <c r="AC22" s="23"/>
    </row>
    <row r="23" spans="1:29" s="24" customFormat="1">
      <c r="A23" s="22">
        <v>1979</v>
      </c>
      <c r="B23" s="23">
        <v>3410</v>
      </c>
      <c r="C23" s="23">
        <v>2</v>
      </c>
      <c r="D23" s="23">
        <v>3</v>
      </c>
      <c r="E23" s="23"/>
      <c r="F23" s="23">
        <v>3</v>
      </c>
      <c r="G23" s="23">
        <v>3</v>
      </c>
      <c r="H23" s="23">
        <v>11</v>
      </c>
      <c r="I23" s="23">
        <v>27</v>
      </c>
      <c r="J23" s="23">
        <v>29</v>
      </c>
      <c r="K23" s="23">
        <v>35</v>
      </c>
      <c r="L23" s="23">
        <v>36</v>
      </c>
      <c r="M23" s="23">
        <v>35</v>
      </c>
      <c r="N23" s="23">
        <v>35</v>
      </c>
      <c r="O23" s="23">
        <v>64</v>
      </c>
      <c r="P23" s="23">
        <v>83</v>
      </c>
      <c r="Q23" s="23">
        <v>143</v>
      </c>
      <c r="R23" s="23">
        <v>233</v>
      </c>
      <c r="S23" s="23">
        <v>295</v>
      </c>
      <c r="T23" s="23">
        <v>403</v>
      </c>
      <c r="U23" s="23">
        <v>531</v>
      </c>
      <c r="V23" s="23">
        <v>514</v>
      </c>
      <c r="W23" s="23">
        <v>440</v>
      </c>
      <c r="X23" s="23">
        <v>287</v>
      </c>
      <c r="Y23" s="23">
        <v>147</v>
      </c>
      <c r="Z23" s="23">
        <v>51</v>
      </c>
      <c r="AA23" s="23">
        <v>11</v>
      </c>
      <c r="AB23" s="23"/>
      <c r="AC23" s="23"/>
    </row>
    <row r="24" spans="1:29" s="24" customFormat="1">
      <c r="A24" s="22">
        <v>1980</v>
      </c>
      <c r="B24" s="23">
        <v>3540</v>
      </c>
      <c r="C24" s="23">
        <v>1</v>
      </c>
      <c r="D24" s="23">
        <v>1</v>
      </c>
      <c r="E24" s="23"/>
      <c r="F24" s="23">
        <v>3</v>
      </c>
      <c r="G24" s="23">
        <v>2</v>
      </c>
      <c r="H24" s="23">
        <v>7</v>
      </c>
      <c r="I24" s="23">
        <v>26</v>
      </c>
      <c r="J24" s="23">
        <v>26</v>
      </c>
      <c r="K24" s="23">
        <v>27</v>
      </c>
      <c r="L24" s="23">
        <v>40</v>
      </c>
      <c r="M24" s="23">
        <v>43</v>
      </c>
      <c r="N24" s="23">
        <v>53</v>
      </c>
      <c r="O24" s="23">
        <v>79</v>
      </c>
      <c r="P24" s="23">
        <v>83</v>
      </c>
      <c r="Q24" s="23">
        <v>137</v>
      </c>
      <c r="R24" s="23">
        <v>237</v>
      </c>
      <c r="S24" s="23">
        <v>366</v>
      </c>
      <c r="T24" s="23">
        <v>433</v>
      </c>
      <c r="U24" s="23">
        <v>484</v>
      </c>
      <c r="V24" s="23">
        <v>539</v>
      </c>
      <c r="W24" s="23">
        <v>427</v>
      </c>
      <c r="X24" s="23">
        <v>325</v>
      </c>
      <c r="Y24" s="23">
        <v>147</v>
      </c>
      <c r="Z24" s="23">
        <v>50</v>
      </c>
      <c r="AA24" s="23">
        <v>10</v>
      </c>
      <c r="AB24" s="23">
        <v>1</v>
      </c>
      <c r="AC24" s="23"/>
    </row>
    <row r="25" spans="1:29" s="24" customFormat="1">
      <c r="A25" s="22">
        <v>1981</v>
      </c>
      <c r="B25" s="23">
        <v>3669</v>
      </c>
      <c r="C25" s="23"/>
      <c r="D25" s="23">
        <v>1</v>
      </c>
      <c r="E25" s="23">
        <v>2</v>
      </c>
      <c r="F25" s="23">
        <v>3</v>
      </c>
      <c r="G25" s="23">
        <v>1</v>
      </c>
      <c r="H25" s="23">
        <v>7</v>
      </c>
      <c r="I25" s="23">
        <v>21</v>
      </c>
      <c r="J25" s="23">
        <v>20</v>
      </c>
      <c r="K25" s="23">
        <v>29</v>
      </c>
      <c r="L25" s="23">
        <v>31</v>
      </c>
      <c r="M25" s="23">
        <v>34</v>
      </c>
      <c r="N25" s="23">
        <v>60</v>
      </c>
      <c r="O25" s="23">
        <v>71</v>
      </c>
      <c r="P25" s="23">
        <v>85</v>
      </c>
      <c r="Q25" s="23">
        <v>148</v>
      </c>
      <c r="R25" s="23">
        <v>232</v>
      </c>
      <c r="S25" s="23">
        <v>356</v>
      </c>
      <c r="T25" s="23">
        <v>469</v>
      </c>
      <c r="U25" s="23">
        <v>513</v>
      </c>
      <c r="V25" s="23">
        <v>556</v>
      </c>
      <c r="W25" s="23">
        <v>492</v>
      </c>
      <c r="X25" s="23">
        <v>308</v>
      </c>
      <c r="Y25" s="23">
        <v>176</v>
      </c>
      <c r="Z25" s="23">
        <v>54</v>
      </c>
      <c r="AA25" s="23">
        <v>6</v>
      </c>
      <c r="AB25" s="23">
        <v>1</v>
      </c>
      <c r="AC25" s="23"/>
    </row>
    <row r="26" spans="1:29" s="24" customFormat="1">
      <c r="A26" s="22">
        <v>1982</v>
      </c>
      <c r="B26" s="23">
        <v>4162</v>
      </c>
      <c r="C26" s="23">
        <v>1</v>
      </c>
      <c r="D26" s="23">
        <v>1</v>
      </c>
      <c r="E26" s="23">
        <v>4</v>
      </c>
      <c r="F26" s="23">
        <v>2</v>
      </c>
      <c r="G26" s="23">
        <v>2</v>
      </c>
      <c r="H26" s="23">
        <v>10</v>
      </c>
      <c r="I26" s="23">
        <v>21</v>
      </c>
      <c r="J26" s="23">
        <v>19</v>
      </c>
      <c r="K26" s="23">
        <v>31</v>
      </c>
      <c r="L26" s="23">
        <v>32</v>
      </c>
      <c r="M26" s="23">
        <v>44</v>
      </c>
      <c r="N26" s="23">
        <v>65</v>
      </c>
      <c r="O26" s="23">
        <v>86</v>
      </c>
      <c r="P26" s="23">
        <v>126</v>
      </c>
      <c r="Q26" s="23">
        <v>166</v>
      </c>
      <c r="R26" s="23">
        <v>253</v>
      </c>
      <c r="S26" s="23">
        <v>350</v>
      </c>
      <c r="T26" s="23">
        <v>542</v>
      </c>
      <c r="U26" s="23">
        <v>580</v>
      </c>
      <c r="V26" s="23">
        <v>608</v>
      </c>
      <c r="W26" s="23">
        <v>564</v>
      </c>
      <c r="X26" s="23">
        <v>388</v>
      </c>
      <c r="Y26" s="23">
        <v>207</v>
      </c>
      <c r="Z26" s="23">
        <v>56</v>
      </c>
      <c r="AA26" s="23">
        <v>12</v>
      </c>
      <c r="AB26" s="23">
        <v>2</v>
      </c>
      <c r="AC26" s="23"/>
    </row>
    <row r="27" spans="1:29" s="24" customFormat="1">
      <c r="A27" s="22">
        <v>1983</v>
      </c>
      <c r="B27" s="23">
        <v>4535</v>
      </c>
      <c r="C27" s="23">
        <v>2</v>
      </c>
      <c r="D27" s="23"/>
      <c r="E27" s="23">
        <v>2</v>
      </c>
      <c r="F27" s="23">
        <v>1</v>
      </c>
      <c r="G27" s="23">
        <v>4</v>
      </c>
      <c r="H27" s="23">
        <v>9</v>
      </c>
      <c r="I27" s="23">
        <v>10</v>
      </c>
      <c r="J27" s="23">
        <v>18</v>
      </c>
      <c r="K27" s="23">
        <v>30</v>
      </c>
      <c r="L27" s="23">
        <v>29</v>
      </c>
      <c r="M27" s="23">
        <v>47</v>
      </c>
      <c r="N27" s="23">
        <v>69</v>
      </c>
      <c r="O27" s="23">
        <v>77</v>
      </c>
      <c r="P27" s="23">
        <v>114</v>
      </c>
      <c r="Q27" s="23">
        <v>157</v>
      </c>
      <c r="R27" s="23">
        <v>263</v>
      </c>
      <c r="S27" s="23">
        <v>402</v>
      </c>
      <c r="T27" s="23">
        <v>542</v>
      </c>
      <c r="U27" s="23">
        <v>663</v>
      </c>
      <c r="V27" s="23">
        <v>763</v>
      </c>
      <c r="W27" s="23">
        <v>605</v>
      </c>
      <c r="X27" s="23">
        <v>417</v>
      </c>
      <c r="Y27" s="23">
        <v>239</v>
      </c>
      <c r="Z27" s="23">
        <v>65</v>
      </c>
      <c r="AA27" s="23">
        <v>15</v>
      </c>
      <c r="AB27" s="23">
        <v>1</v>
      </c>
      <c r="AC27" s="23"/>
    </row>
    <row r="28" spans="1:29" s="24" customFormat="1">
      <c r="A28" s="22">
        <v>1984</v>
      </c>
      <c r="B28" s="23">
        <v>4865</v>
      </c>
      <c r="C28" s="23"/>
      <c r="D28" s="23"/>
      <c r="E28" s="23">
        <v>2</v>
      </c>
      <c r="F28" s="23">
        <v>1</v>
      </c>
      <c r="G28" s="23">
        <v>1</v>
      </c>
      <c r="H28" s="23">
        <v>4</v>
      </c>
      <c r="I28" s="23">
        <v>14</v>
      </c>
      <c r="J28" s="23">
        <v>12</v>
      </c>
      <c r="K28" s="23">
        <v>30</v>
      </c>
      <c r="L28" s="23">
        <v>26</v>
      </c>
      <c r="M28" s="23">
        <v>45</v>
      </c>
      <c r="N28" s="23">
        <v>81</v>
      </c>
      <c r="O28" s="23">
        <v>96</v>
      </c>
      <c r="P28" s="23">
        <v>132</v>
      </c>
      <c r="Q28" s="23">
        <v>170</v>
      </c>
      <c r="R28" s="23">
        <v>267</v>
      </c>
      <c r="S28" s="23">
        <v>420</v>
      </c>
      <c r="T28" s="23">
        <v>576</v>
      </c>
      <c r="U28" s="23">
        <v>703</v>
      </c>
      <c r="V28" s="23">
        <v>806</v>
      </c>
      <c r="W28" s="23">
        <v>652</v>
      </c>
      <c r="X28" s="23">
        <v>471</v>
      </c>
      <c r="Y28" s="23">
        <v>265</v>
      </c>
      <c r="Z28" s="23">
        <v>82</v>
      </c>
      <c r="AA28" s="23">
        <v>10</v>
      </c>
      <c r="AB28" s="23">
        <v>2</v>
      </c>
      <c r="AC28" s="23">
        <v>1</v>
      </c>
    </row>
    <row r="29" spans="1:29" s="24" customFormat="1">
      <c r="A29" s="22">
        <v>1985</v>
      </c>
      <c r="B29" s="23">
        <v>5655</v>
      </c>
      <c r="C29" s="23">
        <v>1</v>
      </c>
      <c r="D29" s="23">
        <v>1</v>
      </c>
      <c r="E29" s="23">
        <v>1</v>
      </c>
      <c r="F29" s="23">
        <v>3</v>
      </c>
      <c r="G29" s="23">
        <v>3</v>
      </c>
      <c r="H29" s="23">
        <v>9</v>
      </c>
      <c r="I29" s="23">
        <v>10</v>
      </c>
      <c r="J29" s="23">
        <v>12</v>
      </c>
      <c r="K29" s="23">
        <v>26</v>
      </c>
      <c r="L29" s="23">
        <v>36</v>
      </c>
      <c r="M29" s="23">
        <v>53</v>
      </c>
      <c r="N29" s="23">
        <v>99</v>
      </c>
      <c r="O29" s="23">
        <v>126</v>
      </c>
      <c r="P29" s="23">
        <v>180</v>
      </c>
      <c r="Q29" s="23">
        <v>196</v>
      </c>
      <c r="R29" s="23">
        <v>302</v>
      </c>
      <c r="S29" s="23">
        <v>442</v>
      </c>
      <c r="T29" s="23">
        <v>685</v>
      </c>
      <c r="U29" s="23">
        <v>813</v>
      </c>
      <c r="V29" s="23">
        <v>867</v>
      </c>
      <c r="W29" s="23">
        <v>848</v>
      </c>
      <c r="X29" s="23">
        <v>557</v>
      </c>
      <c r="Y29" s="23">
        <v>280</v>
      </c>
      <c r="Z29" s="23">
        <v>102</v>
      </c>
      <c r="AA29" s="23">
        <v>12</v>
      </c>
      <c r="AB29" s="23"/>
      <c r="AC29" s="23"/>
    </row>
    <row r="30" spans="1:29" s="24" customFormat="1">
      <c r="A30" s="22">
        <v>1986</v>
      </c>
      <c r="B30" s="23">
        <v>6135</v>
      </c>
      <c r="C30" s="23">
        <v>1</v>
      </c>
      <c r="D30" s="23">
        <v>1</v>
      </c>
      <c r="E30" s="23">
        <v>2</v>
      </c>
      <c r="F30" s="23">
        <v>2</v>
      </c>
      <c r="G30" s="23">
        <v>5</v>
      </c>
      <c r="H30" s="23">
        <v>11</v>
      </c>
      <c r="I30" s="23">
        <v>15</v>
      </c>
      <c r="J30" s="23">
        <v>17</v>
      </c>
      <c r="K30" s="23">
        <v>27</v>
      </c>
      <c r="L30" s="23">
        <v>43</v>
      </c>
      <c r="M30" s="23">
        <v>90</v>
      </c>
      <c r="N30" s="23">
        <v>126</v>
      </c>
      <c r="O30" s="23">
        <v>165</v>
      </c>
      <c r="P30" s="23">
        <v>178</v>
      </c>
      <c r="Q30" s="23">
        <v>255</v>
      </c>
      <c r="R30" s="23">
        <v>307</v>
      </c>
      <c r="S30" s="23">
        <v>455</v>
      </c>
      <c r="T30" s="23">
        <v>684</v>
      </c>
      <c r="U30" s="23">
        <v>926</v>
      </c>
      <c r="V30" s="23">
        <v>964</v>
      </c>
      <c r="W30" s="23">
        <v>856</v>
      </c>
      <c r="X30" s="23">
        <v>600</v>
      </c>
      <c r="Y30" s="23">
        <v>288</v>
      </c>
      <c r="Z30" s="23">
        <v>103</v>
      </c>
      <c r="AA30" s="23">
        <v>23</v>
      </c>
      <c r="AB30" s="23">
        <v>2</v>
      </c>
      <c r="AC30" s="23"/>
    </row>
    <row r="31" spans="1:29" s="24" customFormat="1">
      <c r="A31" s="22">
        <v>1987</v>
      </c>
      <c r="B31" s="23">
        <v>6277</v>
      </c>
      <c r="C31" s="23">
        <v>4</v>
      </c>
      <c r="D31" s="23">
        <v>1</v>
      </c>
      <c r="E31" s="23"/>
      <c r="F31" s="23"/>
      <c r="G31" s="23">
        <v>2</v>
      </c>
      <c r="H31" s="23">
        <v>7</v>
      </c>
      <c r="I31" s="23">
        <v>12</v>
      </c>
      <c r="J31" s="23">
        <v>13</v>
      </c>
      <c r="K31" s="23">
        <v>24</v>
      </c>
      <c r="L31" s="23">
        <v>46</v>
      </c>
      <c r="M31" s="23">
        <v>74</v>
      </c>
      <c r="N31" s="23">
        <v>93</v>
      </c>
      <c r="O31" s="23">
        <v>160</v>
      </c>
      <c r="P31" s="23">
        <v>182</v>
      </c>
      <c r="Q31" s="23">
        <v>227</v>
      </c>
      <c r="R31" s="23">
        <v>313</v>
      </c>
      <c r="S31" s="23">
        <v>512</v>
      </c>
      <c r="T31" s="23">
        <v>682</v>
      </c>
      <c r="U31" s="23">
        <v>929</v>
      </c>
      <c r="V31" s="23">
        <v>1000</v>
      </c>
      <c r="W31" s="23">
        <v>914</v>
      </c>
      <c r="X31" s="23">
        <v>650</v>
      </c>
      <c r="Y31" s="23">
        <v>316</v>
      </c>
      <c r="Z31" s="23">
        <v>102</v>
      </c>
      <c r="AA31" s="23">
        <v>18</v>
      </c>
      <c r="AB31" s="23">
        <v>3</v>
      </c>
      <c r="AC31" s="23"/>
    </row>
    <row r="32" spans="1:29" s="24" customFormat="1">
      <c r="A32" s="22">
        <v>1988</v>
      </c>
      <c r="B32" s="23">
        <v>6998</v>
      </c>
      <c r="C32" s="23"/>
      <c r="D32" s="23"/>
      <c r="E32" s="23">
        <v>1</v>
      </c>
      <c r="F32" s="23">
        <v>1</v>
      </c>
      <c r="G32" s="23">
        <v>3</v>
      </c>
      <c r="H32" s="23">
        <v>5</v>
      </c>
      <c r="I32" s="23">
        <v>9</v>
      </c>
      <c r="J32" s="23">
        <v>15</v>
      </c>
      <c r="K32" s="23">
        <v>22</v>
      </c>
      <c r="L32" s="23">
        <v>40</v>
      </c>
      <c r="M32" s="23">
        <v>102</v>
      </c>
      <c r="N32" s="23">
        <v>135</v>
      </c>
      <c r="O32" s="23">
        <v>185</v>
      </c>
      <c r="P32" s="23">
        <v>207</v>
      </c>
      <c r="Q32" s="23">
        <v>268</v>
      </c>
      <c r="R32" s="23">
        <v>331</v>
      </c>
      <c r="S32" s="23">
        <v>538</v>
      </c>
      <c r="T32" s="23">
        <v>810</v>
      </c>
      <c r="U32" s="23">
        <v>968</v>
      </c>
      <c r="V32" s="23">
        <v>1089</v>
      </c>
      <c r="W32" s="23">
        <v>1018</v>
      </c>
      <c r="X32" s="23">
        <v>725</v>
      </c>
      <c r="Y32" s="23">
        <v>380</v>
      </c>
      <c r="Z32" s="23">
        <v>122</v>
      </c>
      <c r="AA32" s="23">
        <v>24</v>
      </c>
      <c r="AB32" s="23">
        <v>4</v>
      </c>
      <c r="AC32" s="23">
        <v>1</v>
      </c>
    </row>
    <row r="33" spans="1:29" s="24" customFormat="1">
      <c r="A33" s="22">
        <v>1989</v>
      </c>
      <c r="B33" s="23">
        <v>7500</v>
      </c>
      <c r="C33" s="23"/>
      <c r="D33" s="23">
        <v>3</v>
      </c>
      <c r="E33" s="23">
        <v>1</v>
      </c>
      <c r="F33" s="23">
        <v>3</v>
      </c>
      <c r="G33" s="23">
        <v>4</v>
      </c>
      <c r="H33" s="23">
        <v>11</v>
      </c>
      <c r="I33" s="23">
        <v>11</v>
      </c>
      <c r="J33" s="23">
        <v>24</v>
      </c>
      <c r="K33" s="23">
        <v>19</v>
      </c>
      <c r="L33" s="23">
        <v>43</v>
      </c>
      <c r="M33" s="23">
        <v>82</v>
      </c>
      <c r="N33" s="23">
        <v>138</v>
      </c>
      <c r="O33" s="23">
        <v>197</v>
      </c>
      <c r="P33" s="23">
        <v>234</v>
      </c>
      <c r="Q33" s="23">
        <v>311</v>
      </c>
      <c r="R33" s="23">
        <v>356</v>
      </c>
      <c r="S33" s="23">
        <v>545</v>
      </c>
      <c r="T33" s="23">
        <v>822</v>
      </c>
      <c r="U33" s="23">
        <v>1023</v>
      </c>
      <c r="V33" s="23">
        <v>1198</v>
      </c>
      <c r="W33" s="23">
        <v>1094</v>
      </c>
      <c r="X33" s="23">
        <v>796</v>
      </c>
      <c r="Y33" s="23">
        <v>451</v>
      </c>
      <c r="Z33" s="23">
        <v>116</v>
      </c>
      <c r="AA33" s="23">
        <v>26</v>
      </c>
      <c r="AB33" s="23">
        <v>2</v>
      </c>
      <c r="AC33" s="23">
        <v>1</v>
      </c>
    </row>
    <row r="34" spans="1:29" s="24" customFormat="1">
      <c r="A34" s="22">
        <v>1990</v>
      </c>
      <c r="B34" s="23">
        <v>8042</v>
      </c>
      <c r="C34" s="23"/>
      <c r="D34" s="23">
        <v>1</v>
      </c>
      <c r="E34" s="23">
        <v>1</v>
      </c>
      <c r="F34" s="23">
        <v>1</v>
      </c>
      <c r="G34" s="23"/>
      <c r="H34" s="23">
        <v>3</v>
      </c>
      <c r="I34" s="23">
        <v>11</v>
      </c>
      <c r="J34" s="23">
        <v>13</v>
      </c>
      <c r="K34" s="23">
        <v>16</v>
      </c>
      <c r="L34" s="23">
        <v>45</v>
      </c>
      <c r="M34" s="23">
        <v>104</v>
      </c>
      <c r="N34" s="23">
        <v>160</v>
      </c>
      <c r="O34" s="23">
        <v>193</v>
      </c>
      <c r="P34" s="23">
        <v>267</v>
      </c>
      <c r="Q34" s="23">
        <v>313</v>
      </c>
      <c r="R34" s="23">
        <v>417</v>
      </c>
      <c r="S34" s="23">
        <v>573</v>
      </c>
      <c r="T34" s="23">
        <v>876</v>
      </c>
      <c r="U34" s="23">
        <v>1101</v>
      </c>
      <c r="V34" s="23">
        <v>1220</v>
      </c>
      <c r="W34" s="23">
        <v>1201</v>
      </c>
      <c r="X34" s="23">
        <v>885</v>
      </c>
      <c r="Y34" s="23">
        <v>450</v>
      </c>
      <c r="Z34" s="23">
        <v>158</v>
      </c>
      <c r="AA34" s="23">
        <v>32</v>
      </c>
      <c r="AB34" s="23">
        <v>4</v>
      </c>
      <c r="AC34" s="23"/>
    </row>
    <row r="35" spans="1:29" s="24" customFormat="1">
      <c r="A35" s="22">
        <v>1991</v>
      </c>
      <c r="B35" s="23">
        <v>8494</v>
      </c>
      <c r="C35" s="23"/>
      <c r="D35" s="23">
        <v>1</v>
      </c>
      <c r="E35" s="23">
        <v>1</v>
      </c>
      <c r="F35" s="23">
        <v>1</v>
      </c>
      <c r="G35" s="23">
        <v>1</v>
      </c>
      <c r="H35" s="23">
        <v>4</v>
      </c>
      <c r="I35" s="23">
        <v>10</v>
      </c>
      <c r="J35" s="23">
        <v>12</v>
      </c>
      <c r="K35" s="23">
        <v>26</v>
      </c>
      <c r="L35" s="23">
        <v>55</v>
      </c>
      <c r="M35" s="23">
        <v>92</v>
      </c>
      <c r="N35" s="23">
        <v>160</v>
      </c>
      <c r="O35" s="23">
        <v>272</v>
      </c>
      <c r="P35" s="23">
        <v>309</v>
      </c>
      <c r="Q35" s="23">
        <v>403</v>
      </c>
      <c r="R35" s="23">
        <v>408</v>
      </c>
      <c r="S35" s="23">
        <v>607</v>
      </c>
      <c r="T35" s="23">
        <v>817</v>
      </c>
      <c r="U35" s="23">
        <v>1135</v>
      </c>
      <c r="V35" s="23">
        <v>1297</v>
      </c>
      <c r="W35" s="23">
        <v>1220</v>
      </c>
      <c r="X35" s="23">
        <v>955</v>
      </c>
      <c r="Y35" s="23">
        <v>500</v>
      </c>
      <c r="Z35" s="23">
        <v>174</v>
      </c>
      <c r="AA35" s="23">
        <v>36</v>
      </c>
      <c r="AB35" s="23">
        <v>2</v>
      </c>
      <c r="AC35" s="23"/>
    </row>
    <row r="36" spans="1:29">
      <c r="A36" s="21">
        <f t="shared" ref="A36:A50" si="0">A35+1</f>
        <v>1992</v>
      </c>
      <c r="B36" s="21">
        <f t="shared" ref="B36:B50" si="1">SUM(H36:AC36)</f>
        <v>9015</v>
      </c>
      <c r="C36" s="21">
        <v>1</v>
      </c>
      <c r="D36" s="21">
        <v>3</v>
      </c>
      <c r="E36" s="21">
        <v>1</v>
      </c>
      <c r="F36" s="21">
        <v>1</v>
      </c>
      <c r="G36" s="21">
        <v>0</v>
      </c>
      <c r="H36" s="21">
        <v>6</v>
      </c>
      <c r="I36" s="21">
        <v>8</v>
      </c>
      <c r="J36" s="21">
        <v>16</v>
      </c>
      <c r="K36" s="21">
        <v>34</v>
      </c>
      <c r="L36" s="21">
        <v>45</v>
      </c>
      <c r="M36" s="21">
        <v>92</v>
      </c>
      <c r="N36" s="21">
        <v>192</v>
      </c>
      <c r="O36" s="21">
        <v>266</v>
      </c>
      <c r="P36" s="21">
        <v>296</v>
      </c>
      <c r="Q36" s="21">
        <v>378</v>
      </c>
      <c r="R36" s="21">
        <v>477</v>
      </c>
      <c r="S36" s="21">
        <v>565</v>
      </c>
      <c r="T36" s="21">
        <v>869</v>
      </c>
      <c r="U36" s="21">
        <v>1194</v>
      </c>
      <c r="V36" s="21">
        <v>1445</v>
      </c>
      <c r="W36" s="21">
        <v>1388</v>
      </c>
      <c r="X36" s="21">
        <v>1019</v>
      </c>
      <c r="Y36" s="21">
        <v>529</v>
      </c>
      <c r="Z36" s="21">
        <v>155</v>
      </c>
      <c r="AA36" s="21">
        <v>37</v>
      </c>
      <c r="AB36" s="21">
        <v>3</v>
      </c>
      <c r="AC36" s="21">
        <v>1</v>
      </c>
    </row>
    <row r="37" spans="1:29">
      <c r="A37" s="21">
        <f t="shared" si="0"/>
        <v>1993</v>
      </c>
      <c r="B37" s="21">
        <f t="shared" si="1"/>
        <v>9087</v>
      </c>
      <c r="C37" s="21">
        <v>0</v>
      </c>
      <c r="D37" s="21">
        <v>1</v>
      </c>
      <c r="E37" s="21">
        <v>3</v>
      </c>
      <c r="F37" s="21">
        <v>2</v>
      </c>
      <c r="G37" s="21">
        <v>1</v>
      </c>
      <c r="H37" s="21">
        <v>7</v>
      </c>
      <c r="I37" s="21">
        <v>13</v>
      </c>
      <c r="J37" s="21">
        <v>12</v>
      </c>
      <c r="K37" s="21">
        <v>32</v>
      </c>
      <c r="L37" s="21">
        <v>35</v>
      </c>
      <c r="M37" s="21">
        <v>96</v>
      </c>
      <c r="N37" s="21">
        <v>179</v>
      </c>
      <c r="O37" s="21">
        <v>236</v>
      </c>
      <c r="P37" s="21">
        <v>313</v>
      </c>
      <c r="Q37" s="21">
        <v>382</v>
      </c>
      <c r="R37" s="21">
        <v>436</v>
      </c>
      <c r="S37" s="21">
        <v>593</v>
      </c>
      <c r="T37" s="21">
        <v>850</v>
      </c>
      <c r="U37" s="21">
        <v>1176</v>
      </c>
      <c r="V37" s="21">
        <v>1436</v>
      </c>
      <c r="W37" s="21">
        <v>1416</v>
      </c>
      <c r="X37" s="21">
        <v>1102</v>
      </c>
      <c r="Y37" s="21">
        <v>553</v>
      </c>
      <c r="Z37" s="21">
        <v>181</v>
      </c>
      <c r="AA37" s="21">
        <v>36</v>
      </c>
      <c r="AB37" s="21">
        <v>3</v>
      </c>
      <c r="AC37" s="21">
        <v>0</v>
      </c>
    </row>
    <row r="38" spans="1:29">
      <c r="A38" s="21">
        <f t="shared" si="0"/>
        <v>1994</v>
      </c>
      <c r="B38" s="21">
        <f t="shared" si="1"/>
        <v>9909</v>
      </c>
      <c r="C38" s="21">
        <v>2</v>
      </c>
      <c r="D38" s="21">
        <v>2</v>
      </c>
      <c r="E38" s="21">
        <v>1</v>
      </c>
      <c r="F38" s="21">
        <v>1</v>
      </c>
      <c r="G38" s="21">
        <v>2</v>
      </c>
      <c r="H38" s="21">
        <v>8</v>
      </c>
      <c r="I38" s="21">
        <v>8</v>
      </c>
      <c r="J38" s="21">
        <v>17</v>
      </c>
      <c r="K38" s="21">
        <v>21</v>
      </c>
      <c r="L38" s="21">
        <v>41</v>
      </c>
      <c r="M38" s="21">
        <v>92</v>
      </c>
      <c r="N38" s="21">
        <v>179</v>
      </c>
      <c r="O38" s="21">
        <v>261</v>
      </c>
      <c r="P38" s="21">
        <v>311</v>
      </c>
      <c r="Q38" s="21">
        <v>424</v>
      </c>
      <c r="R38" s="21">
        <v>520</v>
      </c>
      <c r="S38" s="21">
        <v>627</v>
      </c>
      <c r="T38" s="21">
        <v>934</v>
      </c>
      <c r="U38" s="21">
        <v>1266</v>
      </c>
      <c r="V38" s="21">
        <v>1606</v>
      </c>
      <c r="W38" s="21">
        <v>1536</v>
      </c>
      <c r="X38" s="21">
        <v>1155</v>
      </c>
      <c r="Y38" s="21">
        <v>676</v>
      </c>
      <c r="Z38" s="21">
        <v>200</v>
      </c>
      <c r="AA38" s="21">
        <v>27</v>
      </c>
      <c r="AB38" s="21">
        <v>0</v>
      </c>
      <c r="AC38" s="21">
        <v>0</v>
      </c>
    </row>
    <row r="39" spans="1:29">
      <c r="A39" s="21">
        <f t="shared" si="0"/>
        <v>1995</v>
      </c>
      <c r="B39" s="21">
        <f t="shared" si="1"/>
        <v>10191</v>
      </c>
      <c r="C39" s="21">
        <v>0</v>
      </c>
      <c r="D39" s="21">
        <v>2</v>
      </c>
      <c r="E39" s="21">
        <v>2</v>
      </c>
      <c r="F39" s="21">
        <v>3</v>
      </c>
      <c r="G39" s="21">
        <v>4</v>
      </c>
      <c r="H39" s="21">
        <v>11</v>
      </c>
      <c r="I39" s="21">
        <v>10</v>
      </c>
      <c r="J39" s="21">
        <v>15</v>
      </c>
      <c r="K39" s="21">
        <v>26</v>
      </c>
      <c r="L39" s="21">
        <v>31</v>
      </c>
      <c r="M39" s="21">
        <v>85</v>
      </c>
      <c r="N39" s="21">
        <v>186</v>
      </c>
      <c r="O39" s="21">
        <v>285</v>
      </c>
      <c r="P39" s="21">
        <v>357</v>
      </c>
      <c r="Q39" s="21">
        <v>437</v>
      </c>
      <c r="R39" s="21">
        <v>539</v>
      </c>
      <c r="S39" s="21">
        <v>674</v>
      </c>
      <c r="T39" s="21">
        <v>889</v>
      </c>
      <c r="U39" s="21">
        <v>1317</v>
      </c>
      <c r="V39" s="21">
        <v>1640</v>
      </c>
      <c r="W39" s="21">
        <v>1564</v>
      </c>
      <c r="X39" s="21">
        <v>1212</v>
      </c>
      <c r="Y39" s="21">
        <v>664</v>
      </c>
      <c r="Z39" s="21">
        <v>215</v>
      </c>
      <c r="AA39" s="21">
        <v>31</v>
      </c>
      <c r="AB39" s="21">
        <v>3</v>
      </c>
      <c r="AC39" s="21">
        <v>0</v>
      </c>
    </row>
    <row r="40" spans="1:29">
      <c r="A40" s="21">
        <f t="shared" si="0"/>
        <v>1996</v>
      </c>
      <c r="B40" s="21">
        <f t="shared" si="1"/>
        <v>10457</v>
      </c>
      <c r="C40" s="21">
        <v>0</v>
      </c>
      <c r="D40" s="21">
        <v>1</v>
      </c>
      <c r="E40" s="21">
        <v>1</v>
      </c>
      <c r="F40" s="21">
        <v>1</v>
      </c>
      <c r="G40" s="21">
        <v>1</v>
      </c>
      <c r="H40" s="21">
        <v>4</v>
      </c>
      <c r="I40" s="21">
        <v>4</v>
      </c>
      <c r="J40" s="21">
        <v>14</v>
      </c>
      <c r="K40" s="21">
        <v>27</v>
      </c>
      <c r="L40" s="21">
        <v>29</v>
      </c>
      <c r="M40" s="21">
        <v>80</v>
      </c>
      <c r="N40" s="21">
        <v>160</v>
      </c>
      <c r="O40" s="21">
        <v>258</v>
      </c>
      <c r="P40" s="21">
        <v>346</v>
      </c>
      <c r="Q40" s="21">
        <v>435</v>
      </c>
      <c r="R40" s="21">
        <v>517</v>
      </c>
      <c r="S40" s="21">
        <v>695</v>
      </c>
      <c r="T40" s="21">
        <v>942</v>
      </c>
      <c r="U40" s="21">
        <v>1250</v>
      </c>
      <c r="V40" s="21">
        <v>1675</v>
      </c>
      <c r="W40" s="21">
        <v>1692</v>
      </c>
      <c r="X40" s="21">
        <v>1358</v>
      </c>
      <c r="Y40" s="21">
        <v>699</v>
      </c>
      <c r="Z40" s="21">
        <v>229</v>
      </c>
      <c r="AA40" s="21">
        <v>40</v>
      </c>
      <c r="AB40" s="21">
        <v>2</v>
      </c>
      <c r="AC40" s="21">
        <v>1</v>
      </c>
    </row>
    <row r="41" spans="1:29">
      <c r="A41" s="21">
        <f t="shared" si="0"/>
        <v>1997</v>
      </c>
      <c r="B41" s="21">
        <f t="shared" si="1"/>
        <v>10822</v>
      </c>
      <c r="C41" s="21">
        <v>1</v>
      </c>
      <c r="D41" s="21">
        <v>0</v>
      </c>
      <c r="E41" s="21">
        <v>1</v>
      </c>
      <c r="F41" s="21">
        <v>0</v>
      </c>
      <c r="G41" s="21">
        <v>2</v>
      </c>
      <c r="H41" s="21">
        <v>4</v>
      </c>
      <c r="I41" s="21">
        <v>10</v>
      </c>
      <c r="J41" s="21">
        <v>11</v>
      </c>
      <c r="K41" s="21">
        <v>23</v>
      </c>
      <c r="L41" s="21">
        <v>44</v>
      </c>
      <c r="M41" s="21">
        <v>92</v>
      </c>
      <c r="N41" s="21">
        <v>174</v>
      </c>
      <c r="O41" s="21">
        <v>215</v>
      </c>
      <c r="P41" s="21">
        <v>346</v>
      </c>
      <c r="Q41" s="21">
        <v>451</v>
      </c>
      <c r="R41" s="21">
        <v>606</v>
      </c>
      <c r="S41" s="21">
        <v>736</v>
      </c>
      <c r="T41" s="21">
        <v>936</v>
      </c>
      <c r="U41" s="21">
        <v>1336</v>
      </c>
      <c r="V41" s="21">
        <v>1695</v>
      </c>
      <c r="W41" s="21">
        <v>1804</v>
      </c>
      <c r="X41" s="21">
        <v>1368</v>
      </c>
      <c r="Y41" s="21">
        <v>707</v>
      </c>
      <c r="Z41" s="21">
        <v>227</v>
      </c>
      <c r="AA41" s="21">
        <v>32</v>
      </c>
      <c r="AB41" s="21">
        <v>5</v>
      </c>
      <c r="AC41" s="21">
        <v>0</v>
      </c>
    </row>
    <row r="42" spans="1:29">
      <c r="A42" s="21">
        <f t="shared" si="0"/>
        <v>1998</v>
      </c>
      <c r="B42" s="21">
        <f t="shared" si="1"/>
        <v>10695</v>
      </c>
      <c r="C42" s="92">
        <v>1</v>
      </c>
      <c r="D42" s="92">
        <v>1</v>
      </c>
      <c r="E42" s="92">
        <v>0</v>
      </c>
      <c r="F42" s="92">
        <v>1</v>
      </c>
      <c r="G42" s="92">
        <v>5</v>
      </c>
      <c r="H42" s="92">
        <v>8</v>
      </c>
      <c r="I42" s="92">
        <v>9</v>
      </c>
      <c r="J42" s="92">
        <v>10</v>
      </c>
      <c r="K42" s="92">
        <v>25</v>
      </c>
      <c r="L42" s="92">
        <v>44</v>
      </c>
      <c r="M42" s="92">
        <v>71</v>
      </c>
      <c r="N42" s="92">
        <v>154</v>
      </c>
      <c r="O42" s="92">
        <v>186</v>
      </c>
      <c r="P42" s="92">
        <v>286</v>
      </c>
      <c r="Q42" s="92">
        <v>416</v>
      </c>
      <c r="R42" s="92">
        <v>571</v>
      </c>
      <c r="S42" s="92">
        <v>687</v>
      </c>
      <c r="T42" s="92">
        <v>953</v>
      </c>
      <c r="U42" s="92">
        <v>1261</v>
      </c>
      <c r="V42" s="92">
        <v>1674</v>
      </c>
      <c r="W42" s="92">
        <v>1801</v>
      </c>
      <c r="X42" s="92">
        <v>1434</v>
      </c>
      <c r="Y42" s="92">
        <v>808</v>
      </c>
      <c r="Z42" s="92">
        <v>257</v>
      </c>
      <c r="AA42" s="92">
        <v>38</v>
      </c>
      <c r="AB42" s="92">
        <v>2</v>
      </c>
      <c r="AC42" s="92">
        <v>0</v>
      </c>
    </row>
    <row r="43" spans="1:29" ht="15.75" thickBot="1">
      <c r="A43" s="21">
        <f t="shared" si="0"/>
        <v>1999</v>
      </c>
      <c r="B43" s="21">
        <f t="shared" si="1"/>
        <v>9343</v>
      </c>
      <c r="C43" s="57">
        <v>0</v>
      </c>
      <c r="D43" s="58">
        <v>1</v>
      </c>
      <c r="E43" s="58">
        <v>1</v>
      </c>
      <c r="F43" s="58">
        <v>1</v>
      </c>
      <c r="G43" s="58">
        <v>4</v>
      </c>
      <c r="H43" s="56">
        <v>7</v>
      </c>
      <c r="I43" s="58">
        <v>5</v>
      </c>
      <c r="J43" s="58">
        <v>7</v>
      </c>
      <c r="K43" s="58">
        <v>10</v>
      </c>
      <c r="L43" s="58">
        <v>35</v>
      </c>
      <c r="M43" s="58">
        <v>35</v>
      </c>
      <c r="N43" s="58">
        <v>68</v>
      </c>
      <c r="O43" s="58">
        <v>135</v>
      </c>
      <c r="P43" s="58">
        <v>199</v>
      </c>
      <c r="Q43" s="58">
        <v>309</v>
      </c>
      <c r="R43" s="58">
        <v>487</v>
      </c>
      <c r="S43" s="58">
        <v>636</v>
      </c>
      <c r="T43" s="58">
        <v>774</v>
      </c>
      <c r="U43" s="58">
        <v>1068</v>
      </c>
      <c r="V43" s="58">
        <v>1464</v>
      </c>
      <c r="W43" s="58">
        <v>1677</v>
      </c>
      <c r="X43" s="58">
        <v>1348</v>
      </c>
      <c r="Y43" s="58">
        <v>771</v>
      </c>
      <c r="Z43" s="58">
        <v>259</v>
      </c>
      <c r="AA43" s="58">
        <v>42</v>
      </c>
      <c r="AB43" s="58">
        <v>7</v>
      </c>
      <c r="AC43" s="59">
        <v>0</v>
      </c>
    </row>
    <row r="44" spans="1:29">
      <c r="A44" s="21">
        <f t="shared" si="0"/>
        <v>2000</v>
      </c>
      <c r="B44" s="21">
        <f t="shared" si="1"/>
        <v>9411</v>
      </c>
      <c r="C44" s="63">
        <v>0</v>
      </c>
      <c r="D44" s="63">
        <v>1</v>
      </c>
      <c r="E44" s="63">
        <v>0</v>
      </c>
      <c r="F44" s="63">
        <v>0</v>
      </c>
      <c r="G44" s="63">
        <v>0</v>
      </c>
      <c r="H44" s="63">
        <v>1</v>
      </c>
      <c r="I44" s="63">
        <v>5</v>
      </c>
      <c r="J44" s="63">
        <v>8</v>
      </c>
      <c r="K44" s="63">
        <v>23</v>
      </c>
      <c r="L44" s="63">
        <v>40</v>
      </c>
      <c r="M44" s="63">
        <v>39</v>
      </c>
      <c r="N44" s="63">
        <v>70</v>
      </c>
      <c r="O44" s="63">
        <v>123</v>
      </c>
      <c r="P44" s="63">
        <v>205</v>
      </c>
      <c r="Q44" s="63">
        <v>334</v>
      </c>
      <c r="R44" s="63">
        <v>482</v>
      </c>
      <c r="S44" s="63">
        <v>663</v>
      </c>
      <c r="T44" s="63">
        <v>754</v>
      </c>
      <c r="U44" s="63">
        <v>1094</v>
      </c>
      <c r="V44" s="63">
        <v>1417</v>
      </c>
      <c r="W44" s="63">
        <v>1678</v>
      </c>
      <c r="X44" s="63">
        <v>1382</v>
      </c>
      <c r="Y44" s="63">
        <v>800</v>
      </c>
      <c r="Z44" s="63">
        <v>236</v>
      </c>
      <c r="AA44" s="63">
        <v>53</v>
      </c>
      <c r="AB44" s="63">
        <v>4</v>
      </c>
      <c r="AC44" s="63">
        <v>0</v>
      </c>
    </row>
    <row r="45" spans="1:29">
      <c r="A45" s="21">
        <f t="shared" si="0"/>
        <v>2001</v>
      </c>
      <c r="B45" s="21">
        <f t="shared" si="1"/>
        <v>9163</v>
      </c>
      <c r="C45" s="67">
        <v>1</v>
      </c>
      <c r="D45" s="67">
        <v>0</v>
      </c>
      <c r="E45" s="67">
        <v>0</v>
      </c>
      <c r="F45" s="67">
        <v>0</v>
      </c>
      <c r="G45" s="67">
        <v>0</v>
      </c>
      <c r="H45" s="67">
        <v>1</v>
      </c>
      <c r="I45" s="67">
        <v>3</v>
      </c>
      <c r="J45" s="67">
        <v>11</v>
      </c>
      <c r="K45" s="67">
        <v>15</v>
      </c>
      <c r="L45" s="67">
        <v>27</v>
      </c>
      <c r="M45" s="67">
        <v>37</v>
      </c>
      <c r="N45" s="67">
        <v>65</v>
      </c>
      <c r="O45" s="67">
        <v>114</v>
      </c>
      <c r="P45" s="67">
        <v>188</v>
      </c>
      <c r="Q45" s="67">
        <v>316</v>
      </c>
      <c r="R45" s="67">
        <v>485</v>
      </c>
      <c r="S45" s="67">
        <v>586</v>
      </c>
      <c r="T45" s="67">
        <v>759</v>
      </c>
      <c r="U45" s="67">
        <v>1008</v>
      </c>
      <c r="V45" s="67">
        <v>1387</v>
      </c>
      <c r="W45" s="67">
        <v>1547</v>
      </c>
      <c r="X45" s="67">
        <v>1425</v>
      </c>
      <c r="Y45" s="67">
        <v>871</v>
      </c>
      <c r="Z45" s="67">
        <v>265</v>
      </c>
      <c r="AA45" s="67">
        <v>48</v>
      </c>
      <c r="AB45" s="67">
        <v>5</v>
      </c>
      <c r="AC45" s="67">
        <v>0</v>
      </c>
    </row>
    <row r="46" spans="1:29">
      <c r="A46" s="21">
        <f t="shared" si="0"/>
        <v>2002</v>
      </c>
      <c r="B46" s="21">
        <f t="shared" si="1"/>
        <v>9052</v>
      </c>
      <c r="C46" s="71">
        <v>0</v>
      </c>
      <c r="D46" s="71">
        <v>1</v>
      </c>
      <c r="E46" s="71">
        <v>0</v>
      </c>
      <c r="F46" s="71">
        <v>2</v>
      </c>
      <c r="G46" s="71">
        <v>1</v>
      </c>
      <c r="H46" s="71">
        <v>4</v>
      </c>
      <c r="I46" s="71">
        <v>3</v>
      </c>
      <c r="J46" s="71">
        <v>6</v>
      </c>
      <c r="K46" s="71">
        <v>13</v>
      </c>
      <c r="L46" s="71">
        <v>31</v>
      </c>
      <c r="M46" s="71">
        <v>45</v>
      </c>
      <c r="N46" s="71">
        <v>61</v>
      </c>
      <c r="O46" s="71">
        <v>93</v>
      </c>
      <c r="P46" s="71">
        <v>182</v>
      </c>
      <c r="Q46" s="71">
        <v>274</v>
      </c>
      <c r="R46" s="71">
        <v>415</v>
      </c>
      <c r="S46" s="71">
        <v>616</v>
      </c>
      <c r="T46" s="71">
        <v>788</v>
      </c>
      <c r="U46" s="71">
        <v>1023</v>
      </c>
      <c r="V46" s="71">
        <v>1302</v>
      </c>
      <c r="W46" s="71">
        <v>1563</v>
      </c>
      <c r="X46" s="71">
        <v>1427</v>
      </c>
      <c r="Y46" s="71">
        <v>881</v>
      </c>
      <c r="Z46" s="71">
        <v>274</v>
      </c>
      <c r="AA46" s="71">
        <v>45</v>
      </c>
      <c r="AB46" s="71">
        <v>6</v>
      </c>
      <c r="AC46" s="71">
        <v>0</v>
      </c>
    </row>
    <row r="47" spans="1:29">
      <c r="A47" s="21">
        <f t="shared" si="0"/>
        <v>2003</v>
      </c>
      <c r="B47" s="21">
        <f t="shared" si="1"/>
        <v>8914</v>
      </c>
      <c r="C47" s="75">
        <v>0</v>
      </c>
      <c r="D47" s="75">
        <v>0</v>
      </c>
      <c r="E47" s="75">
        <v>0</v>
      </c>
      <c r="F47" s="75">
        <v>1</v>
      </c>
      <c r="G47" s="75">
        <v>1</v>
      </c>
      <c r="H47" s="75">
        <v>2</v>
      </c>
      <c r="I47" s="75">
        <v>4</v>
      </c>
      <c r="J47" s="75">
        <v>1</v>
      </c>
      <c r="K47" s="75">
        <v>16</v>
      </c>
      <c r="L47" s="75">
        <v>27</v>
      </c>
      <c r="M47" s="75">
        <v>28</v>
      </c>
      <c r="N47" s="75">
        <v>53</v>
      </c>
      <c r="O47" s="75">
        <v>94</v>
      </c>
      <c r="P47" s="75">
        <v>157</v>
      </c>
      <c r="Q47" s="75">
        <v>271</v>
      </c>
      <c r="R47" s="75">
        <v>388</v>
      </c>
      <c r="S47" s="75">
        <v>578</v>
      </c>
      <c r="T47" s="75">
        <v>812</v>
      </c>
      <c r="U47" s="75">
        <v>984</v>
      </c>
      <c r="V47" s="75">
        <v>1232</v>
      </c>
      <c r="W47" s="75">
        <v>1562</v>
      </c>
      <c r="X47" s="75">
        <v>1385</v>
      </c>
      <c r="Y47" s="75">
        <v>944</v>
      </c>
      <c r="Z47" s="75">
        <v>303</v>
      </c>
      <c r="AA47" s="75">
        <v>64</v>
      </c>
      <c r="AB47" s="75">
        <v>9</v>
      </c>
      <c r="AC47" s="75">
        <v>0</v>
      </c>
    </row>
    <row r="48" spans="1:29">
      <c r="A48" s="21">
        <f t="shared" si="0"/>
        <v>2004</v>
      </c>
      <c r="B48" s="21">
        <f t="shared" si="1"/>
        <v>8375</v>
      </c>
      <c r="C48" s="79">
        <v>0</v>
      </c>
      <c r="D48" s="79">
        <v>0</v>
      </c>
      <c r="E48" s="79">
        <v>1</v>
      </c>
      <c r="F48" s="79">
        <v>1</v>
      </c>
      <c r="G48" s="79">
        <v>2</v>
      </c>
      <c r="H48" s="79">
        <v>4</v>
      </c>
      <c r="I48" s="79">
        <v>2</v>
      </c>
      <c r="J48" s="79">
        <v>5</v>
      </c>
      <c r="K48" s="79">
        <v>16</v>
      </c>
      <c r="L48" s="79">
        <v>28</v>
      </c>
      <c r="M48" s="79">
        <v>36</v>
      </c>
      <c r="N48" s="79">
        <v>39</v>
      </c>
      <c r="O48" s="79">
        <v>53</v>
      </c>
      <c r="P48" s="79">
        <v>133</v>
      </c>
      <c r="Q48" s="79">
        <v>224</v>
      </c>
      <c r="R48" s="79">
        <v>372</v>
      </c>
      <c r="S48" s="79">
        <v>523</v>
      </c>
      <c r="T48" s="79">
        <v>731</v>
      </c>
      <c r="U48" s="79">
        <v>857</v>
      </c>
      <c r="V48" s="79">
        <v>1104</v>
      </c>
      <c r="W48" s="79">
        <v>1468</v>
      </c>
      <c r="X48" s="79">
        <v>1467</v>
      </c>
      <c r="Y48" s="79">
        <v>916</v>
      </c>
      <c r="Z48" s="79">
        <v>336</v>
      </c>
      <c r="AA48" s="79">
        <v>58</v>
      </c>
      <c r="AB48" s="79">
        <v>2</v>
      </c>
      <c r="AC48" s="79">
        <v>1</v>
      </c>
    </row>
    <row r="49" spans="1:29">
      <c r="A49" s="21">
        <f t="shared" si="0"/>
        <v>2005</v>
      </c>
      <c r="B49" s="21">
        <f t="shared" si="1"/>
        <v>8595</v>
      </c>
      <c r="C49" s="86">
        <v>0</v>
      </c>
      <c r="D49" s="86">
        <v>1</v>
      </c>
      <c r="E49" s="86">
        <v>0</v>
      </c>
      <c r="F49" s="86">
        <v>0</v>
      </c>
      <c r="G49" s="86">
        <v>0</v>
      </c>
      <c r="H49" s="86">
        <v>1</v>
      </c>
      <c r="I49" s="86">
        <v>5</v>
      </c>
      <c r="J49" s="86">
        <v>7</v>
      </c>
      <c r="K49" s="86">
        <v>17</v>
      </c>
      <c r="L49" s="86">
        <v>20</v>
      </c>
      <c r="M49" s="86">
        <v>24</v>
      </c>
      <c r="N49" s="86">
        <v>38</v>
      </c>
      <c r="O49" s="86">
        <v>64</v>
      </c>
      <c r="P49" s="86">
        <v>163</v>
      </c>
      <c r="Q49" s="86">
        <v>225</v>
      </c>
      <c r="R49" s="86">
        <v>376</v>
      </c>
      <c r="S49" s="86">
        <v>592</v>
      </c>
      <c r="T49" s="86">
        <v>671</v>
      </c>
      <c r="U49" s="86">
        <v>877</v>
      </c>
      <c r="V49" s="86">
        <v>1186</v>
      </c>
      <c r="W49" s="86">
        <v>1504</v>
      </c>
      <c r="X49" s="86">
        <v>1423</v>
      </c>
      <c r="Y49" s="86">
        <v>1000</v>
      </c>
      <c r="Z49" s="86">
        <v>346</v>
      </c>
      <c r="AA49" s="86">
        <v>53</v>
      </c>
      <c r="AB49" s="86">
        <v>3</v>
      </c>
      <c r="AC49" s="86">
        <v>0</v>
      </c>
    </row>
    <row r="50" spans="1:29">
      <c r="A50" s="21">
        <f t="shared" si="0"/>
        <v>2006</v>
      </c>
      <c r="B50" s="21">
        <f t="shared" si="1"/>
        <v>8375</v>
      </c>
      <c r="C50" s="90">
        <v>0</v>
      </c>
      <c r="D50" s="90">
        <v>0</v>
      </c>
      <c r="E50" s="90">
        <v>1</v>
      </c>
      <c r="F50" s="90">
        <v>1</v>
      </c>
      <c r="G50" s="90">
        <v>2</v>
      </c>
      <c r="H50" s="90">
        <v>4</v>
      </c>
      <c r="I50" s="90">
        <v>2</v>
      </c>
      <c r="J50" s="90">
        <v>5</v>
      </c>
      <c r="K50" s="90">
        <v>16</v>
      </c>
      <c r="L50" s="90">
        <v>28</v>
      </c>
      <c r="M50" s="90">
        <v>36</v>
      </c>
      <c r="N50" s="90">
        <v>39</v>
      </c>
      <c r="O50" s="90">
        <v>53</v>
      </c>
      <c r="P50" s="90">
        <v>133</v>
      </c>
      <c r="Q50" s="90">
        <v>224</v>
      </c>
      <c r="R50" s="90">
        <v>372</v>
      </c>
      <c r="S50" s="90">
        <v>523</v>
      </c>
      <c r="T50" s="90">
        <v>731</v>
      </c>
      <c r="U50" s="90">
        <v>857</v>
      </c>
      <c r="V50" s="90">
        <v>1104</v>
      </c>
      <c r="W50" s="90">
        <v>1468</v>
      </c>
      <c r="X50" s="90">
        <v>1467</v>
      </c>
      <c r="Y50" s="90">
        <v>916</v>
      </c>
      <c r="Z50" s="90">
        <v>336</v>
      </c>
      <c r="AA50" s="90">
        <v>58</v>
      </c>
      <c r="AB50" s="90">
        <v>2</v>
      </c>
      <c r="AC50" s="90">
        <v>1</v>
      </c>
    </row>
    <row r="51" spans="1:29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1:29">
      <c r="A52" s="55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>
      <c r="A53" s="55"/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51"/>
  <sheetViews>
    <sheetView workbookViewId="0"/>
    <sheetView workbookViewId="1"/>
    <sheetView workbookViewId="2"/>
    <sheetView workbookViewId="3"/>
  </sheetViews>
  <sheetFormatPr defaultRowHeight="12.75"/>
  <cols>
    <col min="1" max="1" width="21.42578125" style="21" customWidth="1"/>
    <col min="2" max="16384" width="9.140625" style="21"/>
  </cols>
  <sheetData>
    <row r="1" spans="1:29" s="19" customFormat="1" ht="33.75" customHeight="1">
      <c r="A1" s="19" t="str">
        <f>'Raw Data (EAM)'!A1</f>
        <v>Mortality by Other Lymphomas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</row>
    <row r="2" spans="1:29">
      <c r="A2" s="20"/>
    </row>
    <row r="3" spans="1:29" hidden="1">
      <c r="A3" s="20"/>
    </row>
    <row r="4" spans="1:29" hidden="1">
      <c r="A4" s="20"/>
    </row>
    <row r="5" spans="1:29" hidden="1">
      <c r="A5" s="20"/>
    </row>
    <row r="6" spans="1:29" hidden="1">
      <c r="A6" s="20"/>
    </row>
    <row r="7" spans="1:29" hidden="1">
      <c r="A7" s="20"/>
    </row>
    <row r="8" spans="1:29" hidden="1">
      <c r="A8" s="20"/>
    </row>
    <row r="9" spans="1:29" hidden="1">
      <c r="A9" s="20"/>
    </row>
    <row r="10" spans="1:29" hidden="1">
      <c r="A10" s="20"/>
    </row>
    <row r="11" spans="1:29" hidden="1">
      <c r="A11" s="20"/>
    </row>
    <row r="12" spans="1:29" s="24" customFormat="1">
      <c r="A12" s="22">
        <v>1968</v>
      </c>
      <c r="B12" s="23">
        <v>100</v>
      </c>
      <c r="C12" s="23"/>
      <c r="D12" s="23"/>
      <c r="E12" s="23">
        <v>1</v>
      </c>
      <c r="F12" s="23">
        <v>1</v>
      </c>
      <c r="G12" s="23"/>
      <c r="H12" s="23">
        <v>2</v>
      </c>
      <c r="I12" s="23"/>
      <c r="J12" s="23">
        <v>1</v>
      </c>
      <c r="K12" s="23">
        <v>2</v>
      </c>
      <c r="L12" s="23">
        <v>1</v>
      </c>
      <c r="M12" s="23">
        <v>6</v>
      </c>
      <c r="N12" s="23">
        <v>4</v>
      </c>
      <c r="O12" s="23">
        <v>2</v>
      </c>
      <c r="P12" s="23">
        <v>1</v>
      </c>
      <c r="Q12" s="23">
        <v>7</v>
      </c>
      <c r="R12" s="23">
        <v>9</v>
      </c>
      <c r="S12" s="23">
        <v>7</v>
      </c>
      <c r="T12" s="23">
        <v>17</v>
      </c>
      <c r="U12" s="23">
        <v>12</v>
      </c>
      <c r="V12" s="23">
        <v>8</v>
      </c>
      <c r="W12" s="23">
        <v>9</v>
      </c>
      <c r="X12" s="23">
        <v>8</v>
      </c>
      <c r="Y12" s="23">
        <v>3</v>
      </c>
      <c r="Z12" s="23"/>
      <c r="AA12" s="23"/>
      <c r="AB12" s="23">
        <v>1</v>
      </c>
      <c r="AC12" s="23"/>
    </row>
    <row r="13" spans="1:29" s="24" customFormat="1">
      <c r="A13" s="22">
        <v>1969</v>
      </c>
      <c r="B13" s="23">
        <v>109</v>
      </c>
      <c r="C13" s="23">
        <v>1</v>
      </c>
      <c r="D13" s="23"/>
      <c r="E13" s="23"/>
      <c r="F13" s="23"/>
      <c r="G13" s="23"/>
      <c r="H13" s="23">
        <v>1</v>
      </c>
      <c r="I13" s="23"/>
      <c r="J13" s="23">
        <v>1</v>
      </c>
      <c r="K13" s="23">
        <v>5</v>
      </c>
      <c r="L13" s="23"/>
      <c r="M13" s="23">
        <v>1</v>
      </c>
      <c r="N13" s="23">
        <v>2</v>
      </c>
      <c r="O13" s="23">
        <v>5</v>
      </c>
      <c r="P13" s="23">
        <v>6</v>
      </c>
      <c r="Q13" s="23">
        <v>8</v>
      </c>
      <c r="R13" s="23">
        <v>7</v>
      </c>
      <c r="S13" s="23">
        <v>20</v>
      </c>
      <c r="T13" s="23">
        <v>15</v>
      </c>
      <c r="U13" s="23">
        <v>17</v>
      </c>
      <c r="V13" s="23">
        <v>7</v>
      </c>
      <c r="W13" s="23">
        <v>9</v>
      </c>
      <c r="X13" s="23">
        <v>3</v>
      </c>
      <c r="Y13" s="23">
        <v>1</v>
      </c>
      <c r="Z13" s="23"/>
      <c r="AA13" s="23">
        <v>1</v>
      </c>
      <c r="AB13" s="23"/>
      <c r="AC13" s="23"/>
    </row>
    <row r="14" spans="1:29" s="24" customFormat="1">
      <c r="A14" s="22">
        <v>1970</v>
      </c>
      <c r="B14" s="23">
        <v>113</v>
      </c>
      <c r="C14" s="23"/>
      <c r="D14" s="23"/>
      <c r="E14" s="23"/>
      <c r="F14" s="23"/>
      <c r="G14" s="23">
        <v>1</v>
      </c>
      <c r="H14" s="23">
        <v>1</v>
      </c>
      <c r="I14" s="23"/>
      <c r="J14" s="23">
        <v>1</v>
      </c>
      <c r="K14" s="23">
        <v>2</v>
      </c>
      <c r="L14" s="23"/>
      <c r="M14" s="23">
        <v>2</v>
      </c>
      <c r="N14" s="23">
        <v>1</v>
      </c>
      <c r="O14" s="23">
        <v>5</v>
      </c>
      <c r="P14" s="23">
        <v>3</v>
      </c>
      <c r="Q14" s="23">
        <v>10</v>
      </c>
      <c r="R14" s="23">
        <v>13</v>
      </c>
      <c r="S14" s="23">
        <v>18</v>
      </c>
      <c r="T14" s="23">
        <v>11</v>
      </c>
      <c r="U14" s="23">
        <v>10</v>
      </c>
      <c r="V14" s="23">
        <v>17</v>
      </c>
      <c r="W14" s="23">
        <v>7</v>
      </c>
      <c r="X14" s="23">
        <v>7</v>
      </c>
      <c r="Y14" s="23">
        <v>2</v>
      </c>
      <c r="Z14" s="23">
        <v>2</v>
      </c>
      <c r="AA14" s="23"/>
      <c r="AB14" s="23">
        <v>1</v>
      </c>
      <c r="AC14" s="23"/>
    </row>
    <row r="15" spans="1:29" s="24" customFormat="1">
      <c r="A15" s="22">
        <v>1971</v>
      </c>
      <c r="B15" s="23">
        <v>119</v>
      </c>
      <c r="C15" s="23">
        <v>1</v>
      </c>
      <c r="D15" s="23"/>
      <c r="E15" s="23"/>
      <c r="F15" s="23">
        <v>1</v>
      </c>
      <c r="G15" s="23"/>
      <c r="H15" s="23">
        <v>2</v>
      </c>
      <c r="I15" s="23">
        <v>1</v>
      </c>
      <c r="J15" s="23"/>
      <c r="K15" s="23">
        <v>1</v>
      </c>
      <c r="L15" s="23"/>
      <c r="M15" s="23">
        <v>1</v>
      </c>
      <c r="N15" s="23">
        <v>2</v>
      </c>
      <c r="O15" s="23">
        <v>4</v>
      </c>
      <c r="P15" s="23">
        <v>7</v>
      </c>
      <c r="Q15" s="23">
        <v>6</v>
      </c>
      <c r="R15" s="23">
        <v>9</v>
      </c>
      <c r="S15" s="23">
        <v>19</v>
      </c>
      <c r="T15" s="23">
        <v>20</v>
      </c>
      <c r="U15" s="23">
        <v>18</v>
      </c>
      <c r="V15" s="23">
        <v>11</v>
      </c>
      <c r="W15" s="23">
        <v>8</v>
      </c>
      <c r="X15" s="23">
        <v>5</v>
      </c>
      <c r="Y15" s="23">
        <v>5</v>
      </c>
      <c r="Z15" s="23"/>
      <c r="AA15" s="23"/>
      <c r="AB15" s="23"/>
      <c r="AC15" s="23"/>
    </row>
    <row r="16" spans="1:29" s="24" customFormat="1">
      <c r="A16" s="22">
        <v>1972</v>
      </c>
      <c r="B16" s="23">
        <v>122</v>
      </c>
      <c r="C16" s="23"/>
      <c r="D16" s="23"/>
      <c r="E16" s="23"/>
      <c r="F16" s="23"/>
      <c r="G16" s="23"/>
      <c r="H16" s="23"/>
      <c r="I16" s="23"/>
      <c r="J16" s="23"/>
      <c r="K16" s="23"/>
      <c r="L16" s="23">
        <v>2</v>
      </c>
      <c r="M16" s="23"/>
      <c r="N16" s="23">
        <v>8</v>
      </c>
      <c r="O16" s="23">
        <v>6</v>
      </c>
      <c r="P16" s="23">
        <v>4</v>
      </c>
      <c r="Q16" s="23">
        <v>6</v>
      </c>
      <c r="R16" s="23">
        <v>10</v>
      </c>
      <c r="S16" s="23">
        <v>16</v>
      </c>
      <c r="T16" s="23">
        <v>8</v>
      </c>
      <c r="U16" s="23">
        <v>10</v>
      </c>
      <c r="V16" s="23">
        <v>22</v>
      </c>
      <c r="W16" s="23">
        <v>12</v>
      </c>
      <c r="X16" s="23">
        <v>10</v>
      </c>
      <c r="Y16" s="23">
        <v>6</v>
      </c>
      <c r="Z16" s="23">
        <v>2</v>
      </c>
      <c r="AA16" s="23"/>
      <c r="AB16" s="23"/>
      <c r="AC16" s="23"/>
    </row>
    <row r="17" spans="1:29" s="24" customFormat="1">
      <c r="A17" s="22">
        <v>1973</v>
      </c>
      <c r="B17" s="23">
        <v>129</v>
      </c>
      <c r="C17" s="23"/>
      <c r="D17" s="23"/>
      <c r="E17" s="23">
        <v>1</v>
      </c>
      <c r="F17" s="23"/>
      <c r="G17" s="23">
        <v>1</v>
      </c>
      <c r="H17" s="23">
        <v>2</v>
      </c>
      <c r="I17" s="23">
        <v>2</v>
      </c>
      <c r="J17" s="23">
        <v>1</v>
      </c>
      <c r="K17" s="23">
        <v>4</v>
      </c>
      <c r="L17" s="23">
        <v>3</v>
      </c>
      <c r="M17" s="23">
        <v>2</v>
      </c>
      <c r="N17" s="23">
        <v>2</v>
      </c>
      <c r="O17" s="23">
        <v>5</v>
      </c>
      <c r="P17" s="23">
        <v>2</v>
      </c>
      <c r="Q17" s="23">
        <v>11</v>
      </c>
      <c r="R17" s="23">
        <v>13</v>
      </c>
      <c r="S17" s="23">
        <v>12</v>
      </c>
      <c r="T17" s="23">
        <v>17</v>
      </c>
      <c r="U17" s="23">
        <v>12</v>
      </c>
      <c r="V17" s="23">
        <v>14</v>
      </c>
      <c r="W17" s="23">
        <v>11</v>
      </c>
      <c r="X17" s="23">
        <v>8</v>
      </c>
      <c r="Y17" s="23">
        <v>3</v>
      </c>
      <c r="Z17" s="23">
        <v>5</v>
      </c>
      <c r="AA17" s="23"/>
      <c r="AB17" s="23"/>
      <c r="AC17" s="23"/>
    </row>
    <row r="18" spans="1:29" s="24" customFormat="1">
      <c r="A18" s="22">
        <v>1974</v>
      </c>
      <c r="B18" s="23">
        <v>162</v>
      </c>
      <c r="C18" s="23"/>
      <c r="D18" s="23">
        <v>1</v>
      </c>
      <c r="E18" s="23"/>
      <c r="F18" s="23"/>
      <c r="G18" s="23"/>
      <c r="H18" s="23">
        <v>1</v>
      </c>
      <c r="I18" s="23">
        <v>2</v>
      </c>
      <c r="J18" s="23"/>
      <c r="K18" s="23">
        <v>5</v>
      </c>
      <c r="L18" s="23">
        <v>3</v>
      </c>
      <c r="M18" s="23">
        <v>2</v>
      </c>
      <c r="N18" s="23">
        <v>3</v>
      </c>
      <c r="O18" s="23">
        <v>3</v>
      </c>
      <c r="P18" s="23">
        <v>6</v>
      </c>
      <c r="Q18" s="23">
        <v>8</v>
      </c>
      <c r="R18" s="23">
        <v>10</v>
      </c>
      <c r="S18" s="23">
        <v>14</v>
      </c>
      <c r="T18" s="23">
        <v>15</v>
      </c>
      <c r="U18" s="23">
        <v>17</v>
      </c>
      <c r="V18" s="23">
        <v>26</v>
      </c>
      <c r="W18" s="23">
        <v>23</v>
      </c>
      <c r="X18" s="23">
        <v>15</v>
      </c>
      <c r="Y18" s="23">
        <v>8</v>
      </c>
      <c r="Z18" s="23">
        <v>1</v>
      </c>
      <c r="AA18" s="23"/>
      <c r="AB18" s="23"/>
      <c r="AC18" s="23"/>
    </row>
    <row r="19" spans="1:29" s="24" customFormat="1">
      <c r="A19" s="22">
        <v>1975</v>
      </c>
      <c r="B19" s="23">
        <v>175</v>
      </c>
      <c r="C19" s="23">
        <v>1</v>
      </c>
      <c r="D19" s="23"/>
      <c r="E19" s="23"/>
      <c r="F19" s="23"/>
      <c r="G19" s="23">
        <v>1</v>
      </c>
      <c r="H19" s="23">
        <v>2</v>
      </c>
      <c r="I19" s="23">
        <v>4</v>
      </c>
      <c r="J19" s="23">
        <v>1</v>
      </c>
      <c r="K19" s="23">
        <v>3</v>
      </c>
      <c r="L19" s="23"/>
      <c r="M19" s="23">
        <v>4</v>
      </c>
      <c r="N19" s="23">
        <v>4</v>
      </c>
      <c r="O19" s="23">
        <v>6</v>
      </c>
      <c r="P19" s="23">
        <v>6</v>
      </c>
      <c r="Q19" s="23">
        <v>14</v>
      </c>
      <c r="R19" s="23">
        <v>11</v>
      </c>
      <c r="S19" s="23">
        <v>19</v>
      </c>
      <c r="T19" s="23">
        <v>20</v>
      </c>
      <c r="U19" s="23">
        <v>23</v>
      </c>
      <c r="V19" s="23">
        <v>21</v>
      </c>
      <c r="W19" s="23">
        <v>21</v>
      </c>
      <c r="X19" s="23">
        <v>11</v>
      </c>
      <c r="Y19" s="23">
        <v>5</v>
      </c>
      <c r="Z19" s="23"/>
      <c r="AA19" s="23"/>
      <c r="AB19" s="23"/>
      <c r="AC19" s="23"/>
    </row>
    <row r="20" spans="1:29" s="24" customFormat="1">
      <c r="A20" s="22">
        <v>1976</v>
      </c>
      <c r="B20" s="23">
        <v>185</v>
      </c>
      <c r="C20" s="23"/>
      <c r="D20" s="23"/>
      <c r="E20" s="23"/>
      <c r="F20" s="23"/>
      <c r="G20" s="23"/>
      <c r="H20" s="23"/>
      <c r="I20" s="23">
        <v>3</v>
      </c>
      <c r="J20" s="23"/>
      <c r="K20" s="23">
        <v>2</v>
      </c>
      <c r="L20" s="23">
        <v>3</v>
      </c>
      <c r="M20" s="23">
        <v>1</v>
      </c>
      <c r="N20" s="23">
        <v>4</v>
      </c>
      <c r="O20" s="23">
        <v>6</v>
      </c>
      <c r="P20" s="23">
        <v>7</v>
      </c>
      <c r="Q20" s="23">
        <v>8</v>
      </c>
      <c r="R20" s="23">
        <v>15</v>
      </c>
      <c r="S20" s="23">
        <v>24</v>
      </c>
      <c r="T20" s="23">
        <v>23</v>
      </c>
      <c r="U20" s="23">
        <v>27</v>
      </c>
      <c r="V20" s="23">
        <v>16</v>
      </c>
      <c r="W20" s="23">
        <v>26</v>
      </c>
      <c r="X20" s="23">
        <v>10</v>
      </c>
      <c r="Y20" s="23">
        <v>5</v>
      </c>
      <c r="Z20" s="23">
        <v>4</v>
      </c>
      <c r="AA20" s="23"/>
      <c r="AB20" s="23">
        <v>1</v>
      </c>
      <c r="AC20" s="23"/>
    </row>
    <row r="21" spans="1:29" s="24" customFormat="1">
      <c r="A21" s="22">
        <v>1977</v>
      </c>
      <c r="B21" s="23">
        <v>230</v>
      </c>
      <c r="C21" s="23"/>
      <c r="D21" s="23"/>
      <c r="E21" s="23"/>
      <c r="F21" s="23"/>
      <c r="G21" s="23"/>
      <c r="H21" s="23"/>
      <c r="I21" s="23">
        <v>1</v>
      </c>
      <c r="J21" s="23">
        <v>2</v>
      </c>
      <c r="K21" s="23">
        <v>5</v>
      </c>
      <c r="L21" s="23"/>
      <c r="M21" s="23">
        <v>6</v>
      </c>
      <c r="N21" s="23">
        <v>7</v>
      </c>
      <c r="O21" s="23">
        <v>6</v>
      </c>
      <c r="P21" s="23">
        <v>5</v>
      </c>
      <c r="Q21" s="23">
        <v>12</v>
      </c>
      <c r="R21" s="23">
        <v>16</v>
      </c>
      <c r="S21" s="23">
        <v>22</v>
      </c>
      <c r="T21" s="23">
        <v>20</v>
      </c>
      <c r="U21" s="23">
        <v>45</v>
      </c>
      <c r="V21" s="23">
        <v>29</v>
      </c>
      <c r="W21" s="23">
        <v>28</v>
      </c>
      <c r="X21" s="23">
        <v>16</v>
      </c>
      <c r="Y21" s="23">
        <v>8</v>
      </c>
      <c r="Z21" s="23">
        <v>2</v>
      </c>
      <c r="AA21" s="23"/>
      <c r="AB21" s="23"/>
      <c r="AC21" s="23"/>
    </row>
    <row r="22" spans="1:29" s="24" customFormat="1">
      <c r="A22" s="22">
        <v>1978</v>
      </c>
      <c r="B22" s="23">
        <v>237</v>
      </c>
      <c r="C22" s="23"/>
      <c r="D22" s="23"/>
      <c r="E22" s="23"/>
      <c r="F22" s="23"/>
      <c r="G22" s="23"/>
      <c r="H22" s="23"/>
      <c r="I22" s="23">
        <v>2</v>
      </c>
      <c r="J22" s="23">
        <v>4</v>
      </c>
      <c r="K22" s="23">
        <v>2</v>
      </c>
      <c r="L22" s="23">
        <v>6</v>
      </c>
      <c r="M22" s="23">
        <v>3</v>
      </c>
      <c r="N22" s="23">
        <v>1</v>
      </c>
      <c r="O22" s="23">
        <v>7</v>
      </c>
      <c r="P22" s="23">
        <v>7</v>
      </c>
      <c r="Q22" s="23">
        <v>7</v>
      </c>
      <c r="R22" s="23">
        <v>15</v>
      </c>
      <c r="S22" s="23">
        <v>22</v>
      </c>
      <c r="T22" s="23">
        <v>34</v>
      </c>
      <c r="U22" s="23">
        <v>42</v>
      </c>
      <c r="V22" s="23">
        <v>22</v>
      </c>
      <c r="W22" s="23">
        <v>28</v>
      </c>
      <c r="X22" s="23">
        <v>18</v>
      </c>
      <c r="Y22" s="23">
        <v>13</v>
      </c>
      <c r="Z22" s="23">
        <v>4</v>
      </c>
      <c r="AA22" s="23"/>
      <c r="AB22" s="23"/>
      <c r="AC22" s="23"/>
    </row>
    <row r="23" spans="1:29" s="24" customFormat="1">
      <c r="A23" s="22">
        <v>1979</v>
      </c>
      <c r="B23" s="23">
        <v>204</v>
      </c>
      <c r="C23" s="23"/>
      <c r="D23" s="23">
        <v>1</v>
      </c>
      <c r="E23" s="23"/>
      <c r="F23" s="23">
        <v>1</v>
      </c>
      <c r="G23" s="23"/>
      <c r="H23" s="23">
        <v>2</v>
      </c>
      <c r="I23" s="23"/>
      <c r="J23" s="23">
        <v>1</v>
      </c>
      <c r="K23" s="23">
        <v>2</v>
      </c>
      <c r="L23" s="23">
        <v>2</v>
      </c>
      <c r="M23" s="23">
        <v>6</v>
      </c>
      <c r="N23" s="23">
        <v>6</v>
      </c>
      <c r="O23" s="23">
        <v>4</v>
      </c>
      <c r="P23" s="23">
        <v>8</v>
      </c>
      <c r="Q23" s="23">
        <v>15</v>
      </c>
      <c r="R23" s="23">
        <v>15</v>
      </c>
      <c r="S23" s="23">
        <v>22</v>
      </c>
      <c r="T23" s="23">
        <v>15</v>
      </c>
      <c r="U23" s="23">
        <v>34</v>
      </c>
      <c r="V23" s="23">
        <v>23</v>
      </c>
      <c r="W23" s="23">
        <v>26</v>
      </c>
      <c r="X23" s="23">
        <v>8</v>
      </c>
      <c r="Y23" s="23">
        <v>10</v>
      </c>
      <c r="Z23" s="23">
        <v>3</v>
      </c>
      <c r="AA23" s="23">
        <v>2</v>
      </c>
      <c r="AB23" s="23"/>
      <c r="AC23" s="23"/>
    </row>
    <row r="24" spans="1:29" s="24" customFormat="1">
      <c r="A24" s="22">
        <v>1980</v>
      </c>
      <c r="B24" s="23">
        <v>233</v>
      </c>
      <c r="C24" s="23"/>
      <c r="D24" s="23"/>
      <c r="E24" s="23">
        <v>1</v>
      </c>
      <c r="F24" s="23">
        <v>1</v>
      </c>
      <c r="G24" s="23">
        <v>1</v>
      </c>
      <c r="H24" s="23">
        <v>3</v>
      </c>
      <c r="I24" s="23"/>
      <c r="J24" s="23">
        <v>4</v>
      </c>
      <c r="K24" s="23">
        <v>4</v>
      </c>
      <c r="L24" s="23">
        <v>1</v>
      </c>
      <c r="M24" s="23">
        <v>8</v>
      </c>
      <c r="N24" s="23">
        <v>6</v>
      </c>
      <c r="O24" s="23">
        <v>5</v>
      </c>
      <c r="P24" s="23">
        <v>5</v>
      </c>
      <c r="Q24" s="23">
        <v>10</v>
      </c>
      <c r="R24" s="23">
        <v>12</v>
      </c>
      <c r="S24" s="23">
        <v>22</v>
      </c>
      <c r="T24" s="23">
        <v>26</v>
      </c>
      <c r="U24" s="23">
        <v>25</v>
      </c>
      <c r="V24" s="23">
        <v>29</v>
      </c>
      <c r="W24" s="23">
        <v>32</v>
      </c>
      <c r="X24" s="23">
        <v>21</v>
      </c>
      <c r="Y24" s="23">
        <v>15</v>
      </c>
      <c r="Z24" s="23">
        <v>4</v>
      </c>
      <c r="AA24" s="23">
        <v>1</v>
      </c>
      <c r="AB24" s="23"/>
      <c r="AC24" s="23"/>
    </row>
    <row r="25" spans="1:29" s="24" customFormat="1">
      <c r="A25" s="22">
        <v>1981</v>
      </c>
      <c r="B25" s="23">
        <v>249</v>
      </c>
      <c r="C25" s="23"/>
      <c r="D25" s="23"/>
      <c r="E25" s="23"/>
      <c r="F25" s="23"/>
      <c r="G25" s="23"/>
      <c r="H25" s="23"/>
      <c r="I25" s="23"/>
      <c r="J25" s="23">
        <v>7</v>
      </c>
      <c r="K25" s="23">
        <v>6</v>
      </c>
      <c r="L25" s="23">
        <v>2</v>
      </c>
      <c r="M25" s="23">
        <v>2</v>
      </c>
      <c r="N25" s="23">
        <v>6</v>
      </c>
      <c r="O25" s="23">
        <v>12</v>
      </c>
      <c r="P25" s="23">
        <v>10</v>
      </c>
      <c r="Q25" s="23">
        <v>10</v>
      </c>
      <c r="R25" s="23">
        <v>16</v>
      </c>
      <c r="S25" s="23">
        <v>19</v>
      </c>
      <c r="T25" s="23">
        <v>35</v>
      </c>
      <c r="U25" s="23">
        <v>37</v>
      </c>
      <c r="V25" s="23">
        <v>28</v>
      </c>
      <c r="W25" s="23">
        <v>23</v>
      </c>
      <c r="X25" s="23">
        <v>14</v>
      </c>
      <c r="Y25" s="23">
        <v>16</v>
      </c>
      <c r="Z25" s="23">
        <v>5</v>
      </c>
      <c r="AA25" s="23">
        <v>1</v>
      </c>
      <c r="AB25" s="23"/>
      <c r="AC25" s="23"/>
    </row>
    <row r="26" spans="1:29" s="24" customFormat="1">
      <c r="A26" s="22">
        <v>1982</v>
      </c>
      <c r="B26" s="23">
        <v>250</v>
      </c>
      <c r="C26" s="23"/>
      <c r="D26" s="23"/>
      <c r="E26" s="23"/>
      <c r="F26" s="23"/>
      <c r="G26" s="23"/>
      <c r="H26" s="23"/>
      <c r="I26" s="23">
        <v>1</v>
      </c>
      <c r="J26" s="23">
        <v>2</v>
      </c>
      <c r="K26" s="23">
        <v>1</v>
      </c>
      <c r="L26" s="23">
        <v>4</v>
      </c>
      <c r="M26" s="23">
        <v>5</v>
      </c>
      <c r="N26" s="23">
        <v>5</v>
      </c>
      <c r="O26" s="23">
        <v>9</v>
      </c>
      <c r="P26" s="23">
        <v>8</v>
      </c>
      <c r="Q26" s="23">
        <v>12</v>
      </c>
      <c r="R26" s="23">
        <v>18</v>
      </c>
      <c r="S26" s="23">
        <v>21</v>
      </c>
      <c r="T26" s="23">
        <v>22</v>
      </c>
      <c r="U26" s="23">
        <v>38</v>
      </c>
      <c r="V26" s="23">
        <v>30</v>
      </c>
      <c r="W26" s="23">
        <v>34</v>
      </c>
      <c r="X26" s="23">
        <v>27</v>
      </c>
      <c r="Y26" s="23">
        <v>8</v>
      </c>
      <c r="Z26" s="23">
        <v>2</v>
      </c>
      <c r="AA26" s="23">
        <v>1</v>
      </c>
      <c r="AB26" s="23">
        <v>2</v>
      </c>
      <c r="AC26" s="23"/>
    </row>
    <row r="27" spans="1:29" s="24" customFormat="1">
      <c r="A27" s="22">
        <v>1983</v>
      </c>
      <c r="B27" s="23">
        <v>274</v>
      </c>
      <c r="C27" s="23"/>
      <c r="D27" s="23">
        <v>1</v>
      </c>
      <c r="E27" s="23"/>
      <c r="F27" s="23"/>
      <c r="G27" s="23"/>
      <c r="H27" s="23">
        <v>1</v>
      </c>
      <c r="I27" s="23">
        <v>3</v>
      </c>
      <c r="J27" s="23">
        <v>1</v>
      </c>
      <c r="K27" s="23">
        <v>5</v>
      </c>
      <c r="L27" s="23">
        <v>2</v>
      </c>
      <c r="M27" s="23">
        <v>6</v>
      </c>
      <c r="N27" s="23">
        <v>5</v>
      </c>
      <c r="O27" s="23">
        <v>12</v>
      </c>
      <c r="P27" s="23">
        <v>7</v>
      </c>
      <c r="Q27" s="23">
        <v>12</v>
      </c>
      <c r="R27" s="23">
        <v>20</v>
      </c>
      <c r="S27" s="23">
        <v>22</v>
      </c>
      <c r="T27" s="23">
        <v>26</v>
      </c>
      <c r="U27" s="23">
        <v>38</v>
      </c>
      <c r="V27" s="23">
        <v>34</v>
      </c>
      <c r="W27" s="23">
        <v>34</v>
      </c>
      <c r="X27" s="23">
        <v>30</v>
      </c>
      <c r="Y27" s="23">
        <v>12</v>
      </c>
      <c r="Z27" s="23">
        <v>3</v>
      </c>
      <c r="AA27" s="23">
        <v>1</v>
      </c>
      <c r="AB27" s="23"/>
      <c r="AC27" s="23"/>
    </row>
    <row r="28" spans="1:29" s="24" customFormat="1">
      <c r="A28" s="22">
        <v>1984</v>
      </c>
      <c r="B28" s="23">
        <v>325</v>
      </c>
      <c r="C28" s="23">
        <v>2</v>
      </c>
      <c r="D28" s="23"/>
      <c r="E28" s="23">
        <v>1</v>
      </c>
      <c r="F28" s="23"/>
      <c r="G28" s="23"/>
      <c r="H28" s="23">
        <v>3</v>
      </c>
      <c r="I28" s="23"/>
      <c r="J28" s="23">
        <v>1</v>
      </c>
      <c r="K28" s="23">
        <v>3</v>
      </c>
      <c r="L28" s="23">
        <v>5</v>
      </c>
      <c r="M28" s="23">
        <v>2</v>
      </c>
      <c r="N28" s="23">
        <v>6</v>
      </c>
      <c r="O28" s="23">
        <v>12</v>
      </c>
      <c r="P28" s="23">
        <v>7</v>
      </c>
      <c r="Q28" s="23">
        <v>11</v>
      </c>
      <c r="R28" s="23">
        <v>17</v>
      </c>
      <c r="S28" s="23">
        <v>32</v>
      </c>
      <c r="T28" s="23">
        <v>39</v>
      </c>
      <c r="U28" s="23">
        <v>51</v>
      </c>
      <c r="V28" s="23">
        <v>50</v>
      </c>
      <c r="W28" s="23">
        <v>43</v>
      </c>
      <c r="X28" s="23">
        <v>25</v>
      </c>
      <c r="Y28" s="23">
        <v>13</v>
      </c>
      <c r="Z28" s="23">
        <v>3</v>
      </c>
      <c r="AA28" s="23">
        <v>2</v>
      </c>
      <c r="AB28" s="23"/>
      <c r="AC28" s="23"/>
    </row>
    <row r="29" spans="1:29" s="24" customFormat="1">
      <c r="A29" s="22">
        <v>1985</v>
      </c>
      <c r="B29" s="23">
        <v>389</v>
      </c>
      <c r="C29" s="23">
        <v>2</v>
      </c>
      <c r="D29" s="23"/>
      <c r="E29" s="23"/>
      <c r="F29" s="23"/>
      <c r="G29" s="23"/>
      <c r="H29" s="23">
        <v>2</v>
      </c>
      <c r="I29" s="23">
        <v>1</v>
      </c>
      <c r="J29" s="23">
        <v>1</v>
      </c>
      <c r="K29" s="23">
        <v>1</v>
      </c>
      <c r="L29" s="23">
        <v>1</v>
      </c>
      <c r="M29" s="23">
        <v>12</v>
      </c>
      <c r="N29" s="23">
        <v>10</v>
      </c>
      <c r="O29" s="23">
        <v>13</v>
      </c>
      <c r="P29" s="23">
        <v>15</v>
      </c>
      <c r="Q29" s="23">
        <v>18</v>
      </c>
      <c r="R29" s="23">
        <v>18</v>
      </c>
      <c r="S29" s="23">
        <v>32</v>
      </c>
      <c r="T29" s="23">
        <v>49</v>
      </c>
      <c r="U29" s="23">
        <v>39</v>
      </c>
      <c r="V29" s="23">
        <v>48</v>
      </c>
      <c r="W29" s="23">
        <v>54</v>
      </c>
      <c r="X29" s="23">
        <v>40</v>
      </c>
      <c r="Y29" s="23">
        <v>19</v>
      </c>
      <c r="Z29" s="23">
        <v>13</v>
      </c>
      <c r="AA29" s="23">
        <v>2</v>
      </c>
      <c r="AB29" s="23">
        <v>1</v>
      </c>
      <c r="AC29" s="23"/>
    </row>
    <row r="30" spans="1:29" s="24" customFormat="1">
      <c r="A30" s="22">
        <v>1986</v>
      </c>
      <c r="B30" s="23">
        <v>391</v>
      </c>
      <c r="C30" s="23"/>
      <c r="D30" s="23">
        <v>1</v>
      </c>
      <c r="E30" s="23"/>
      <c r="F30" s="23"/>
      <c r="G30" s="23"/>
      <c r="H30" s="23">
        <v>1</v>
      </c>
      <c r="I30" s="23">
        <v>1</v>
      </c>
      <c r="J30" s="23"/>
      <c r="K30" s="23">
        <v>2</v>
      </c>
      <c r="L30" s="23">
        <v>3</v>
      </c>
      <c r="M30" s="23">
        <v>10</v>
      </c>
      <c r="N30" s="23">
        <v>11</v>
      </c>
      <c r="O30" s="23">
        <v>13</v>
      </c>
      <c r="P30" s="23">
        <v>13</v>
      </c>
      <c r="Q30" s="23">
        <v>21</v>
      </c>
      <c r="R30" s="23">
        <v>29</v>
      </c>
      <c r="S30" s="23">
        <v>30</v>
      </c>
      <c r="T30" s="23">
        <v>39</v>
      </c>
      <c r="U30" s="23">
        <v>52</v>
      </c>
      <c r="V30" s="23">
        <v>57</v>
      </c>
      <c r="W30" s="23">
        <v>43</v>
      </c>
      <c r="X30" s="23">
        <v>32</v>
      </c>
      <c r="Y30" s="23">
        <v>23</v>
      </c>
      <c r="Z30" s="23">
        <v>8</v>
      </c>
      <c r="AA30" s="23">
        <v>2</v>
      </c>
      <c r="AB30" s="23">
        <v>1</v>
      </c>
      <c r="AC30" s="23"/>
    </row>
    <row r="31" spans="1:29" s="24" customFormat="1">
      <c r="A31" s="22">
        <v>1987</v>
      </c>
      <c r="B31" s="23">
        <v>428</v>
      </c>
      <c r="C31" s="23"/>
      <c r="D31" s="23"/>
      <c r="E31" s="23"/>
      <c r="F31" s="23"/>
      <c r="G31" s="23"/>
      <c r="H31" s="23"/>
      <c r="I31" s="23">
        <v>2</v>
      </c>
      <c r="J31" s="23">
        <v>3</v>
      </c>
      <c r="K31" s="23">
        <v>2</v>
      </c>
      <c r="L31" s="23">
        <v>7</v>
      </c>
      <c r="M31" s="23">
        <v>6</v>
      </c>
      <c r="N31" s="23">
        <v>12</v>
      </c>
      <c r="O31" s="23">
        <v>15</v>
      </c>
      <c r="P31" s="23">
        <v>10</v>
      </c>
      <c r="Q31" s="23">
        <v>22</v>
      </c>
      <c r="R31" s="23">
        <v>26</v>
      </c>
      <c r="S31" s="23">
        <v>32</v>
      </c>
      <c r="T31" s="23">
        <v>50</v>
      </c>
      <c r="U31" s="23">
        <v>48</v>
      </c>
      <c r="V31" s="23">
        <v>56</v>
      </c>
      <c r="W31" s="23">
        <v>54</v>
      </c>
      <c r="X31" s="23">
        <v>55</v>
      </c>
      <c r="Y31" s="23">
        <v>23</v>
      </c>
      <c r="Z31" s="23">
        <v>4</v>
      </c>
      <c r="AA31" s="23">
        <v>1</v>
      </c>
      <c r="AB31" s="23"/>
      <c r="AC31" s="23"/>
    </row>
    <row r="32" spans="1:29" s="24" customFormat="1">
      <c r="A32" s="22">
        <v>1988</v>
      </c>
      <c r="B32" s="23">
        <v>473</v>
      </c>
      <c r="C32" s="23"/>
      <c r="D32" s="23">
        <v>1</v>
      </c>
      <c r="E32" s="23"/>
      <c r="F32" s="23"/>
      <c r="G32" s="23"/>
      <c r="H32" s="23">
        <v>1</v>
      </c>
      <c r="I32" s="23"/>
      <c r="J32" s="23"/>
      <c r="K32" s="23">
        <v>3</v>
      </c>
      <c r="L32" s="23">
        <v>7</v>
      </c>
      <c r="M32" s="23">
        <v>7</v>
      </c>
      <c r="N32" s="23">
        <v>22</v>
      </c>
      <c r="O32" s="23">
        <v>13</v>
      </c>
      <c r="P32" s="23">
        <v>19</v>
      </c>
      <c r="Q32" s="23">
        <v>23</v>
      </c>
      <c r="R32" s="23">
        <v>29</v>
      </c>
      <c r="S32" s="23">
        <v>41</v>
      </c>
      <c r="T32" s="23">
        <v>45</v>
      </c>
      <c r="U32" s="23">
        <v>64</v>
      </c>
      <c r="V32" s="23">
        <v>47</v>
      </c>
      <c r="W32" s="23">
        <v>54</v>
      </c>
      <c r="X32" s="23">
        <v>50</v>
      </c>
      <c r="Y32" s="23">
        <v>29</v>
      </c>
      <c r="Z32" s="23">
        <v>13</v>
      </c>
      <c r="AA32" s="23">
        <v>5</v>
      </c>
      <c r="AB32" s="23">
        <v>1</v>
      </c>
      <c r="AC32" s="23"/>
    </row>
    <row r="33" spans="1:29" s="24" customFormat="1">
      <c r="A33" s="22">
        <v>1989</v>
      </c>
      <c r="B33" s="23">
        <v>526</v>
      </c>
      <c r="C33" s="23"/>
      <c r="D33" s="23"/>
      <c r="E33" s="23">
        <v>1</v>
      </c>
      <c r="F33" s="23"/>
      <c r="G33" s="23"/>
      <c r="H33" s="23">
        <v>1</v>
      </c>
      <c r="I33" s="23">
        <v>1</v>
      </c>
      <c r="J33" s="23">
        <v>3</v>
      </c>
      <c r="K33" s="23">
        <v>3</v>
      </c>
      <c r="L33" s="23">
        <v>3</v>
      </c>
      <c r="M33" s="23">
        <v>3</v>
      </c>
      <c r="N33" s="23">
        <v>10</v>
      </c>
      <c r="O33" s="23">
        <v>18</v>
      </c>
      <c r="P33" s="23">
        <v>25</v>
      </c>
      <c r="Q33" s="23">
        <v>28</v>
      </c>
      <c r="R33" s="23">
        <v>30</v>
      </c>
      <c r="S33" s="23">
        <v>37</v>
      </c>
      <c r="T33" s="23">
        <v>56</v>
      </c>
      <c r="U33" s="23">
        <v>71</v>
      </c>
      <c r="V33" s="23">
        <v>70</v>
      </c>
      <c r="W33" s="23">
        <v>81</v>
      </c>
      <c r="X33" s="23">
        <v>56</v>
      </c>
      <c r="Y33" s="23">
        <v>20</v>
      </c>
      <c r="Z33" s="23">
        <v>8</v>
      </c>
      <c r="AA33" s="23">
        <v>2</v>
      </c>
      <c r="AB33" s="23"/>
      <c r="AC33" s="23"/>
    </row>
    <row r="34" spans="1:29" s="24" customFormat="1">
      <c r="A34" s="22">
        <v>1990</v>
      </c>
      <c r="B34" s="23">
        <v>569</v>
      </c>
      <c r="C34" s="23"/>
      <c r="D34" s="23"/>
      <c r="E34" s="23"/>
      <c r="F34" s="23"/>
      <c r="G34" s="23">
        <v>2</v>
      </c>
      <c r="H34" s="23">
        <v>2</v>
      </c>
      <c r="I34" s="23"/>
      <c r="J34" s="23">
        <v>2</v>
      </c>
      <c r="K34" s="23">
        <v>2</v>
      </c>
      <c r="L34" s="23">
        <v>4</v>
      </c>
      <c r="M34" s="23">
        <v>12</v>
      </c>
      <c r="N34" s="23">
        <v>13</v>
      </c>
      <c r="O34" s="23">
        <v>20</v>
      </c>
      <c r="P34" s="23">
        <v>27</v>
      </c>
      <c r="Q34" s="23">
        <v>27</v>
      </c>
      <c r="R34" s="23">
        <v>39</v>
      </c>
      <c r="S34" s="23">
        <v>54</v>
      </c>
      <c r="T34" s="23">
        <v>44</v>
      </c>
      <c r="U34" s="23">
        <v>71</v>
      </c>
      <c r="V34" s="23">
        <v>80</v>
      </c>
      <c r="W34" s="23">
        <v>78</v>
      </c>
      <c r="X34" s="23">
        <v>46</v>
      </c>
      <c r="Y34" s="23">
        <v>26</v>
      </c>
      <c r="Z34" s="23">
        <v>19</v>
      </c>
      <c r="AA34" s="23">
        <v>3</v>
      </c>
      <c r="AB34" s="23"/>
      <c r="AC34" s="23"/>
    </row>
    <row r="35" spans="1:29" s="24" customFormat="1">
      <c r="A35" s="22">
        <v>1991</v>
      </c>
      <c r="B35" s="23">
        <v>652</v>
      </c>
      <c r="C35" s="23">
        <v>1</v>
      </c>
      <c r="D35" s="23"/>
      <c r="E35" s="23"/>
      <c r="F35" s="23"/>
      <c r="G35" s="23"/>
      <c r="H35" s="23">
        <v>1</v>
      </c>
      <c r="I35" s="23"/>
      <c r="J35" s="23">
        <v>1</v>
      </c>
      <c r="K35" s="23">
        <v>5</v>
      </c>
      <c r="L35" s="23">
        <v>3</v>
      </c>
      <c r="M35" s="23">
        <v>11</v>
      </c>
      <c r="N35" s="23">
        <v>25</v>
      </c>
      <c r="O35" s="23">
        <v>22</v>
      </c>
      <c r="P35" s="23">
        <v>32</v>
      </c>
      <c r="Q35" s="23">
        <v>24</v>
      </c>
      <c r="R35" s="23">
        <v>33</v>
      </c>
      <c r="S35" s="23">
        <v>53</v>
      </c>
      <c r="T35" s="23">
        <v>64</v>
      </c>
      <c r="U35" s="23">
        <v>89</v>
      </c>
      <c r="V35" s="23">
        <v>87</v>
      </c>
      <c r="W35" s="23">
        <v>82</v>
      </c>
      <c r="X35" s="23">
        <v>72</v>
      </c>
      <c r="Y35" s="23">
        <v>27</v>
      </c>
      <c r="Z35" s="23">
        <v>18</v>
      </c>
      <c r="AA35" s="23">
        <v>2</v>
      </c>
      <c r="AB35" s="23">
        <v>1</v>
      </c>
      <c r="AC35" s="23"/>
    </row>
    <row r="36" spans="1:29">
      <c r="A36" s="21">
        <f t="shared" ref="A36:A51" si="0">A35+1</f>
        <v>1992</v>
      </c>
      <c r="B36" s="21">
        <f t="shared" ref="B36:B51" si="1">SUM(H36:AC36)</f>
        <v>649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2</v>
      </c>
      <c r="K36" s="21">
        <v>2</v>
      </c>
      <c r="L36" s="21">
        <v>8</v>
      </c>
      <c r="M36" s="21">
        <v>14</v>
      </c>
      <c r="N36" s="21">
        <v>18</v>
      </c>
      <c r="O36" s="21">
        <v>24</v>
      </c>
      <c r="P36" s="21">
        <v>35</v>
      </c>
      <c r="Q36" s="21">
        <v>25</v>
      </c>
      <c r="R36" s="21">
        <v>35</v>
      </c>
      <c r="S36" s="21">
        <v>47</v>
      </c>
      <c r="T36" s="21">
        <v>66</v>
      </c>
      <c r="U36" s="21">
        <v>73</v>
      </c>
      <c r="V36" s="21">
        <v>80</v>
      </c>
      <c r="W36" s="21">
        <v>92</v>
      </c>
      <c r="X36" s="21">
        <v>63</v>
      </c>
      <c r="Y36" s="21">
        <v>42</v>
      </c>
      <c r="Z36" s="21">
        <v>19</v>
      </c>
      <c r="AA36" s="21">
        <v>4</v>
      </c>
      <c r="AB36" s="21">
        <v>0</v>
      </c>
      <c r="AC36" s="21">
        <v>0</v>
      </c>
    </row>
    <row r="37" spans="1:29">
      <c r="A37" s="21">
        <f t="shared" si="0"/>
        <v>1993</v>
      </c>
      <c r="B37" s="21">
        <f t="shared" si="1"/>
        <v>654</v>
      </c>
      <c r="C37" s="21">
        <v>0</v>
      </c>
      <c r="D37" s="21">
        <v>0</v>
      </c>
      <c r="E37" s="21">
        <v>0</v>
      </c>
      <c r="F37" s="21">
        <v>0</v>
      </c>
      <c r="G37" s="21">
        <v>1</v>
      </c>
      <c r="H37" s="21">
        <v>1</v>
      </c>
      <c r="I37" s="21">
        <v>3</v>
      </c>
      <c r="J37" s="21">
        <v>2</v>
      </c>
      <c r="K37" s="21">
        <v>3</v>
      </c>
      <c r="L37" s="21">
        <v>9</v>
      </c>
      <c r="M37" s="21">
        <v>14</v>
      </c>
      <c r="N37" s="21">
        <v>12</v>
      </c>
      <c r="O37" s="21">
        <v>22</v>
      </c>
      <c r="P37" s="21">
        <v>28</v>
      </c>
      <c r="Q37" s="21">
        <v>30</v>
      </c>
      <c r="R37" s="21">
        <v>42</v>
      </c>
      <c r="S37" s="21">
        <v>62</v>
      </c>
      <c r="T37" s="21">
        <v>61</v>
      </c>
      <c r="U37" s="21">
        <v>79</v>
      </c>
      <c r="V37" s="21">
        <v>75</v>
      </c>
      <c r="W37" s="21">
        <v>76</v>
      </c>
      <c r="X37" s="21">
        <v>81</v>
      </c>
      <c r="Y37" s="21">
        <v>36</v>
      </c>
      <c r="Z37" s="21">
        <v>13</v>
      </c>
      <c r="AA37" s="21">
        <v>5</v>
      </c>
      <c r="AB37" s="21">
        <v>0</v>
      </c>
      <c r="AC37" s="21">
        <v>0</v>
      </c>
    </row>
    <row r="38" spans="1:29">
      <c r="A38" s="21">
        <f t="shared" si="0"/>
        <v>1994</v>
      </c>
      <c r="B38" s="21">
        <f t="shared" si="1"/>
        <v>732</v>
      </c>
      <c r="C38" s="21">
        <v>1</v>
      </c>
      <c r="D38" s="21">
        <v>1</v>
      </c>
      <c r="E38" s="21">
        <v>0</v>
      </c>
      <c r="F38" s="21">
        <v>1</v>
      </c>
      <c r="G38" s="21">
        <v>1</v>
      </c>
      <c r="H38" s="21">
        <v>4</v>
      </c>
      <c r="I38" s="21">
        <v>1</v>
      </c>
      <c r="J38" s="21">
        <v>0</v>
      </c>
      <c r="K38" s="21">
        <v>10</v>
      </c>
      <c r="L38" s="21">
        <v>4</v>
      </c>
      <c r="M38" s="21">
        <v>10</v>
      </c>
      <c r="N38" s="21">
        <v>19</v>
      </c>
      <c r="O38" s="21">
        <v>24</v>
      </c>
      <c r="P38" s="21">
        <v>26</v>
      </c>
      <c r="Q38" s="21">
        <v>53</v>
      </c>
      <c r="R38" s="21">
        <v>37</v>
      </c>
      <c r="S38" s="21">
        <v>50</v>
      </c>
      <c r="T38" s="21">
        <v>77</v>
      </c>
      <c r="U38" s="21">
        <v>86</v>
      </c>
      <c r="V38" s="21">
        <v>90</v>
      </c>
      <c r="W38" s="21">
        <v>84</v>
      </c>
      <c r="X38" s="21">
        <v>86</v>
      </c>
      <c r="Y38" s="21">
        <v>47</v>
      </c>
      <c r="Z38" s="21">
        <v>22</v>
      </c>
      <c r="AA38" s="21">
        <v>2</v>
      </c>
      <c r="AB38" s="21">
        <v>0</v>
      </c>
      <c r="AC38" s="21">
        <v>0</v>
      </c>
    </row>
    <row r="39" spans="1:29">
      <c r="A39" s="21">
        <f t="shared" si="0"/>
        <v>1995</v>
      </c>
      <c r="B39" s="21">
        <f t="shared" si="1"/>
        <v>750</v>
      </c>
      <c r="C39" s="21">
        <v>0</v>
      </c>
      <c r="D39" s="21">
        <v>0</v>
      </c>
      <c r="E39" s="21">
        <v>0</v>
      </c>
      <c r="F39" s="21">
        <v>1</v>
      </c>
      <c r="G39" s="21">
        <v>1</v>
      </c>
      <c r="H39" s="21">
        <v>2</v>
      </c>
      <c r="I39" s="21">
        <v>2</v>
      </c>
      <c r="J39" s="21">
        <v>2</v>
      </c>
      <c r="K39" s="21">
        <v>2</v>
      </c>
      <c r="L39" s="21">
        <v>5</v>
      </c>
      <c r="M39" s="21">
        <v>9</v>
      </c>
      <c r="N39" s="21">
        <v>26</v>
      </c>
      <c r="O39" s="21">
        <v>32</v>
      </c>
      <c r="P39" s="21">
        <v>39</v>
      </c>
      <c r="Q39" s="21">
        <v>31</v>
      </c>
      <c r="R39" s="21">
        <v>41</v>
      </c>
      <c r="S39" s="21">
        <v>55</v>
      </c>
      <c r="T39" s="21">
        <v>71</v>
      </c>
      <c r="U39" s="21">
        <v>86</v>
      </c>
      <c r="V39" s="21">
        <v>97</v>
      </c>
      <c r="W39" s="21">
        <v>100</v>
      </c>
      <c r="X39" s="21">
        <v>64</v>
      </c>
      <c r="Y39" s="21">
        <v>57</v>
      </c>
      <c r="Z39" s="21">
        <v>18</v>
      </c>
      <c r="AA39" s="21">
        <v>10</v>
      </c>
      <c r="AB39" s="21">
        <v>1</v>
      </c>
      <c r="AC39" s="21">
        <v>0</v>
      </c>
    </row>
    <row r="40" spans="1:29">
      <c r="A40" s="21">
        <f t="shared" si="0"/>
        <v>1996</v>
      </c>
      <c r="B40" s="21">
        <f t="shared" si="1"/>
        <v>784</v>
      </c>
      <c r="C40" s="21">
        <v>0</v>
      </c>
      <c r="D40" s="21">
        <v>0</v>
      </c>
      <c r="E40" s="21">
        <v>0</v>
      </c>
      <c r="F40" s="21">
        <v>1</v>
      </c>
      <c r="G40" s="21">
        <v>1</v>
      </c>
      <c r="H40" s="21">
        <v>2</v>
      </c>
      <c r="I40" s="21">
        <v>1</v>
      </c>
      <c r="J40" s="21">
        <v>2</v>
      </c>
      <c r="K40" s="21">
        <v>2</v>
      </c>
      <c r="L40" s="21">
        <v>8</v>
      </c>
      <c r="M40" s="21">
        <v>20</v>
      </c>
      <c r="N40" s="21">
        <v>16</v>
      </c>
      <c r="O40" s="21">
        <v>28</v>
      </c>
      <c r="P40" s="21">
        <v>35</v>
      </c>
      <c r="Q40" s="21">
        <v>33</v>
      </c>
      <c r="R40" s="21">
        <v>46</v>
      </c>
      <c r="S40" s="21">
        <v>51</v>
      </c>
      <c r="T40" s="21">
        <v>72</v>
      </c>
      <c r="U40" s="21">
        <v>94</v>
      </c>
      <c r="V40" s="21">
        <v>103</v>
      </c>
      <c r="W40" s="21">
        <v>98</v>
      </c>
      <c r="X40" s="21">
        <v>96</v>
      </c>
      <c r="Y40" s="21">
        <v>51</v>
      </c>
      <c r="Z40" s="21">
        <v>19</v>
      </c>
      <c r="AA40" s="21">
        <v>6</v>
      </c>
      <c r="AB40" s="21">
        <v>1</v>
      </c>
      <c r="AC40" s="21">
        <v>0</v>
      </c>
    </row>
    <row r="41" spans="1:29">
      <c r="A41" s="21">
        <f t="shared" si="0"/>
        <v>1997</v>
      </c>
      <c r="B41" s="21">
        <f t="shared" si="1"/>
        <v>839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1</v>
      </c>
      <c r="K41" s="21">
        <v>5</v>
      </c>
      <c r="L41" s="21">
        <v>7</v>
      </c>
      <c r="M41" s="21">
        <v>7</v>
      </c>
      <c r="N41" s="21">
        <v>22</v>
      </c>
      <c r="O41" s="21">
        <v>31</v>
      </c>
      <c r="P41" s="21">
        <v>45</v>
      </c>
      <c r="Q41" s="21">
        <v>37</v>
      </c>
      <c r="R41" s="21">
        <v>51</v>
      </c>
      <c r="S41" s="21">
        <v>67</v>
      </c>
      <c r="T41" s="21">
        <v>82</v>
      </c>
      <c r="U41" s="21">
        <v>97</v>
      </c>
      <c r="V41" s="21">
        <v>110</v>
      </c>
      <c r="W41" s="21">
        <v>105</v>
      </c>
      <c r="X41" s="21">
        <v>81</v>
      </c>
      <c r="Y41" s="21">
        <v>47</v>
      </c>
      <c r="Z41" s="21">
        <v>30</v>
      </c>
      <c r="AA41" s="21">
        <v>11</v>
      </c>
      <c r="AB41" s="21">
        <v>2</v>
      </c>
      <c r="AC41" s="21">
        <v>0</v>
      </c>
    </row>
    <row r="42" spans="1:29">
      <c r="A42" s="21">
        <f t="shared" si="0"/>
        <v>1998</v>
      </c>
      <c r="B42" s="21">
        <f t="shared" si="1"/>
        <v>858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2</v>
      </c>
      <c r="J42" s="95">
        <v>0</v>
      </c>
      <c r="K42" s="95">
        <v>2</v>
      </c>
      <c r="L42" s="95">
        <v>8</v>
      </c>
      <c r="M42" s="95">
        <v>17</v>
      </c>
      <c r="N42" s="95">
        <v>20</v>
      </c>
      <c r="O42" s="95">
        <v>30</v>
      </c>
      <c r="P42" s="95">
        <v>34</v>
      </c>
      <c r="Q42" s="95">
        <v>45</v>
      </c>
      <c r="R42" s="95">
        <v>53</v>
      </c>
      <c r="S42" s="95">
        <v>71</v>
      </c>
      <c r="T42" s="95">
        <v>67</v>
      </c>
      <c r="U42" s="95">
        <v>90</v>
      </c>
      <c r="V42" s="95">
        <v>123</v>
      </c>
      <c r="W42" s="95">
        <v>114</v>
      </c>
      <c r="X42" s="95">
        <v>93</v>
      </c>
      <c r="Y42" s="95">
        <v>61</v>
      </c>
      <c r="Z42" s="95">
        <v>20</v>
      </c>
      <c r="AA42" s="95">
        <v>7</v>
      </c>
      <c r="AB42" s="95">
        <v>1</v>
      </c>
      <c r="AC42" s="95">
        <v>0</v>
      </c>
    </row>
    <row r="43" spans="1:29">
      <c r="A43" s="21">
        <f t="shared" si="0"/>
        <v>1999</v>
      </c>
      <c r="B43" s="21">
        <f t="shared" si="1"/>
        <v>722</v>
      </c>
      <c r="C43" s="62">
        <v>1</v>
      </c>
      <c r="D43" s="62">
        <v>0</v>
      </c>
      <c r="E43" s="62">
        <v>0</v>
      </c>
      <c r="F43" s="62">
        <v>0</v>
      </c>
      <c r="G43" s="62">
        <v>0</v>
      </c>
      <c r="H43" s="62">
        <v>1</v>
      </c>
      <c r="I43" s="62">
        <v>1</v>
      </c>
      <c r="J43" s="62">
        <v>1</v>
      </c>
      <c r="K43" s="62">
        <v>6</v>
      </c>
      <c r="L43" s="62">
        <v>7</v>
      </c>
      <c r="M43" s="62">
        <v>8</v>
      </c>
      <c r="N43" s="62">
        <v>14</v>
      </c>
      <c r="O43" s="62">
        <v>26</v>
      </c>
      <c r="P43" s="62">
        <v>25</v>
      </c>
      <c r="Q43" s="62">
        <v>29</v>
      </c>
      <c r="R43" s="62">
        <v>42</v>
      </c>
      <c r="S43" s="62">
        <v>49</v>
      </c>
      <c r="T43" s="62">
        <v>57</v>
      </c>
      <c r="U43" s="62">
        <v>74</v>
      </c>
      <c r="V43" s="62">
        <v>114</v>
      </c>
      <c r="W43" s="62">
        <v>102</v>
      </c>
      <c r="X43" s="62">
        <v>86</v>
      </c>
      <c r="Y43" s="62">
        <v>50</v>
      </c>
      <c r="Z43" s="62">
        <v>26</v>
      </c>
      <c r="AA43" s="62">
        <v>4</v>
      </c>
      <c r="AB43" s="62">
        <v>0</v>
      </c>
      <c r="AC43" s="62">
        <v>0</v>
      </c>
    </row>
    <row r="44" spans="1:29">
      <c r="A44" s="21">
        <f t="shared" si="0"/>
        <v>2000</v>
      </c>
      <c r="B44" s="21">
        <f t="shared" si="1"/>
        <v>752</v>
      </c>
      <c r="C44" s="66">
        <v>1</v>
      </c>
      <c r="D44" s="66">
        <v>0</v>
      </c>
      <c r="E44" s="66">
        <v>2</v>
      </c>
      <c r="F44" s="66">
        <v>0</v>
      </c>
      <c r="G44" s="66">
        <v>0</v>
      </c>
      <c r="H44" s="66">
        <v>3</v>
      </c>
      <c r="I44" s="66">
        <v>1</v>
      </c>
      <c r="J44" s="66">
        <v>2</v>
      </c>
      <c r="K44" s="66">
        <v>4</v>
      </c>
      <c r="L44" s="66">
        <v>8</v>
      </c>
      <c r="M44" s="66">
        <v>17</v>
      </c>
      <c r="N44" s="66">
        <v>11</v>
      </c>
      <c r="O44" s="66">
        <v>19</v>
      </c>
      <c r="P44" s="66">
        <v>32</v>
      </c>
      <c r="Q44" s="66">
        <v>43</v>
      </c>
      <c r="R44" s="66">
        <v>37</v>
      </c>
      <c r="S44" s="66">
        <v>44</v>
      </c>
      <c r="T44" s="66">
        <v>64</v>
      </c>
      <c r="U44" s="66">
        <v>95</v>
      </c>
      <c r="V44" s="66">
        <v>85</v>
      </c>
      <c r="W44" s="66">
        <v>113</v>
      </c>
      <c r="X44" s="66">
        <v>73</v>
      </c>
      <c r="Y44" s="66">
        <v>73</v>
      </c>
      <c r="Z44" s="66">
        <v>22</v>
      </c>
      <c r="AA44" s="66">
        <v>4</v>
      </c>
      <c r="AB44" s="66">
        <v>2</v>
      </c>
      <c r="AC44" s="66">
        <v>0</v>
      </c>
    </row>
    <row r="45" spans="1:29">
      <c r="A45" s="21">
        <f t="shared" si="0"/>
        <v>2001</v>
      </c>
      <c r="B45" s="21">
        <f t="shared" si="1"/>
        <v>778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1</v>
      </c>
      <c r="K45" s="70">
        <v>4</v>
      </c>
      <c r="L45" s="70">
        <v>4</v>
      </c>
      <c r="M45" s="70">
        <v>15</v>
      </c>
      <c r="N45" s="70">
        <v>17</v>
      </c>
      <c r="O45" s="70">
        <v>17</v>
      </c>
      <c r="P45" s="70">
        <v>23</v>
      </c>
      <c r="Q45" s="70">
        <v>45</v>
      </c>
      <c r="R45" s="70">
        <v>49</v>
      </c>
      <c r="S45" s="70">
        <v>62</v>
      </c>
      <c r="T45" s="70">
        <v>71</v>
      </c>
      <c r="U45" s="70">
        <v>90</v>
      </c>
      <c r="V45" s="70">
        <v>87</v>
      </c>
      <c r="W45" s="70">
        <v>99</v>
      </c>
      <c r="X45" s="70">
        <v>95</v>
      </c>
      <c r="Y45" s="70">
        <v>60</v>
      </c>
      <c r="Z45" s="70">
        <v>32</v>
      </c>
      <c r="AA45" s="70">
        <v>5</v>
      </c>
      <c r="AB45" s="70">
        <v>2</v>
      </c>
      <c r="AC45" s="70">
        <v>0</v>
      </c>
    </row>
    <row r="46" spans="1:29">
      <c r="A46" s="21">
        <f t="shared" si="0"/>
        <v>2002</v>
      </c>
      <c r="B46" s="21">
        <f t="shared" si="1"/>
        <v>758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2</v>
      </c>
      <c r="K46" s="74">
        <v>6</v>
      </c>
      <c r="L46" s="74">
        <v>10</v>
      </c>
      <c r="M46" s="74">
        <v>9</v>
      </c>
      <c r="N46" s="74">
        <v>15</v>
      </c>
      <c r="O46" s="74">
        <v>17</v>
      </c>
      <c r="P46" s="74">
        <v>27</v>
      </c>
      <c r="Q46" s="74">
        <v>35</v>
      </c>
      <c r="R46" s="74">
        <v>56</v>
      </c>
      <c r="S46" s="74">
        <v>55</v>
      </c>
      <c r="T46" s="74">
        <v>61</v>
      </c>
      <c r="U46" s="74">
        <v>81</v>
      </c>
      <c r="V46" s="74">
        <v>107</v>
      </c>
      <c r="W46" s="74">
        <v>108</v>
      </c>
      <c r="X46" s="74">
        <v>95</v>
      </c>
      <c r="Y46" s="74">
        <v>52</v>
      </c>
      <c r="Z46" s="74">
        <v>18</v>
      </c>
      <c r="AA46" s="74">
        <v>3</v>
      </c>
      <c r="AB46" s="74">
        <v>1</v>
      </c>
      <c r="AC46" s="74">
        <v>0</v>
      </c>
    </row>
    <row r="47" spans="1:29">
      <c r="A47" s="21">
        <f t="shared" si="0"/>
        <v>2003</v>
      </c>
      <c r="B47" s="21">
        <f t="shared" si="1"/>
        <v>791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1</v>
      </c>
      <c r="J47" s="78">
        <v>2</v>
      </c>
      <c r="K47" s="78">
        <v>5</v>
      </c>
      <c r="L47" s="78">
        <v>5</v>
      </c>
      <c r="M47" s="78">
        <v>13</v>
      </c>
      <c r="N47" s="78">
        <v>14</v>
      </c>
      <c r="O47" s="78">
        <v>17</v>
      </c>
      <c r="P47" s="78">
        <v>17</v>
      </c>
      <c r="Q47" s="78">
        <v>32</v>
      </c>
      <c r="R47" s="78">
        <v>48</v>
      </c>
      <c r="S47" s="78">
        <v>50</v>
      </c>
      <c r="T47" s="78">
        <v>66</v>
      </c>
      <c r="U47" s="78">
        <v>86</v>
      </c>
      <c r="V47" s="78">
        <v>120</v>
      </c>
      <c r="W47" s="78">
        <v>119</v>
      </c>
      <c r="X47" s="78">
        <v>102</v>
      </c>
      <c r="Y47" s="78">
        <v>61</v>
      </c>
      <c r="Z47" s="78">
        <v>24</v>
      </c>
      <c r="AA47" s="78">
        <v>8</v>
      </c>
      <c r="AB47" s="78">
        <v>1</v>
      </c>
      <c r="AC47" s="78">
        <v>0</v>
      </c>
    </row>
    <row r="48" spans="1:29">
      <c r="A48" s="21">
        <f t="shared" si="0"/>
        <v>2004</v>
      </c>
      <c r="B48" s="21">
        <f t="shared" si="1"/>
        <v>751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1</v>
      </c>
      <c r="K48" s="83">
        <v>1</v>
      </c>
      <c r="L48" s="83">
        <v>6</v>
      </c>
      <c r="M48" s="83">
        <v>14</v>
      </c>
      <c r="N48" s="83">
        <v>9</v>
      </c>
      <c r="O48" s="83">
        <v>12</v>
      </c>
      <c r="P48" s="83">
        <v>20</v>
      </c>
      <c r="Q48" s="83">
        <v>27</v>
      </c>
      <c r="R48" s="83">
        <v>55</v>
      </c>
      <c r="S48" s="83">
        <v>48</v>
      </c>
      <c r="T48" s="83">
        <v>61</v>
      </c>
      <c r="U48" s="83">
        <v>73</v>
      </c>
      <c r="V48" s="83">
        <v>108</v>
      </c>
      <c r="W48" s="83">
        <v>112</v>
      </c>
      <c r="X48" s="83">
        <v>89</v>
      </c>
      <c r="Y48" s="83">
        <v>65</v>
      </c>
      <c r="Z48" s="83">
        <v>38</v>
      </c>
      <c r="AA48" s="83">
        <v>9</v>
      </c>
      <c r="AB48" s="83">
        <v>3</v>
      </c>
      <c r="AC48" s="83">
        <v>0</v>
      </c>
    </row>
    <row r="49" spans="1:29">
      <c r="A49" s="21">
        <f t="shared" si="0"/>
        <v>2005</v>
      </c>
      <c r="B49" s="21">
        <f t="shared" si="1"/>
        <v>760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1</v>
      </c>
      <c r="L49" s="89">
        <v>9</v>
      </c>
      <c r="M49" s="89">
        <v>10</v>
      </c>
      <c r="N49" s="89">
        <v>10</v>
      </c>
      <c r="O49" s="89">
        <v>18</v>
      </c>
      <c r="P49" s="89">
        <v>33</v>
      </c>
      <c r="Q49" s="89">
        <v>37</v>
      </c>
      <c r="R49" s="89">
        <v>44</v>
      </c>
      <c r="S49" s="89">
        <v>60</v>
      </c>
      <c r="T49" s="89">
        <v>77</v>
      </c>
      <c r="U49" s="89">
        <v>71</v>
      </c>
      <c r="V49" s="89">
        <v>97</v>
      </c>
      <c r="W49" s="89">
        <v>96</v>
      </c>
      <c r="X49" s="89">
        <v>99</v>
      </c>
      <c r="Y49" s="89">
        <v>63</v>
      </c>
      <c r="Z49" s="89">
        <v>26</v>
      </c>
      <c r="AA49" s="89">
        <v>8</v>
      </c>
      <c r="AB49" s="89">
        <v>1</v>
      </c>
      <c r="AC49" s="89">
        <v>0</v>
      </c>
    </row>
    <row r="50" spans="1:29">
      <c r="A50" s="21">
        <f t="shared" si="0"/>
        <v>2006</v>
      </c>
      <c r="B50" s="21">
        <f t="shared" si="1"/>
        <v>754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2</v>
      </c>
      <c r="K50" s="82">
        <v>1</v>
      </c>
      <c r="L50" s="82">
        <v>8</v>
      </c>
      <c r="M50" s="82">
        <v>9</v>
      </c>
      <c r="N50" s="82">
        <v>10</v>
      </c>
      <c r="O50" s="82">
        <v>19</v>
      </c>
      <c r="P50" s="82">
        <v>23</v>
      </c>
      <c r="Q50" s="82">
        <v>36</v>
      </c>
      <c r="R50" s="82">
        <v>36</v>
      </c>
      <c r="S50" s="82">
        <v>56</v>
      </c>
      <c r="T50" s="82">
        <v>72</v>
      </c>
      <c r="U50" s="82">
        <v>83</v>
      </c>
      <c r="V50" s="82">
        <v>92</v>
      </c>
      <c r="W50" s="82">
        <v>99</v>
      </c>
      <c r="X50" s="82">
        <v>108</v>
      </c>
      <c r="Y50" s="82">
        <v>63</v>
      </c>
      <c r="Z50" s="82">
        <v>29</v>
      </c>
      <c r="AA50" s="82">
        <v>7</v>
      </c>
      <c r="AB50" s="82">
        <v>1</v>
      </c>
      <c r="AC50" s="82">
        <v>0</v>
      </c>
    </row>
    <row r="51" spans="1:29">
      <c r="A51" s="21">
        <f t="shared" si="0"/>
        <v>2007</v>
      </c>
      <c r="B51" s="21">
        <f t="shared" si="1"/>
        <v>0</v>
      </c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AD102"/>
  <sheetViews>
    <sheetView workbookViewId="0"/>
    <sheetView workbookViewId="1"/>
    <sheetView workbookViewId="2"/>
    <sheetView workbookViewId="3"/>
  </sheetViews>
  <sheetFormatPr defaultRowHeight="12.75"/>
  <sheetData>
    <row r="1" spans="1:30" ht="78.75">
      <c r="A1" s="35" t="s">
        <v>50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16</v>
      </c>
      <c r="S1" s="35" t="s">
        <v>17</v>
      </c>
      <c r="T1" s="35" t="s">
        <v>18</v>
      </c>
      <c r="U1" s="35" t="s">
        <v>19</v>
      </c>
      <c r="V1" s="35" t="s">
        <v>20</v>
      </c>
      <c r="W1" s="35" t="s">
        <v>21</v>
      </c>
      <c r="X1" s="35" t="s">
        <v>22</v>
      </c>
      <c r="Y1" s="35" t="s">
        <v>23</v>
      </c>
      <c r="Z1" s="35" t="s">
        <v>24</v>
      </c>
      <c r="AA1" s="35" t="s">
        <v>25</v>
      </c>
      <c r="AB1" s="35" t="s">
        <v>26</v>
      </c>
      <c r="AC1" s="35" t="s">
        <v>27</v>
      </c>
      <c r="AD1" s="35"/>
    </row>
    <row r="2" spans="1:30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>
      <c r="A10" s="39">
        <v>1914</v>
      </c>
      <c r="B10" s="47"/>
      <c r="C10" s="40">
        <v>0.93899892751431668</v>
      </c>
      <c r="D10" s="40">
        <v>0.98717490283634779</v>
      </c>
      <c r="E10" s="40">
        <v>0.99404188399483873</v>
      </c>
      <c r="F10" s="40">
        <v>0.9968052012792048</v>
      </c>
      <c r="G10" s="40">
        <v>0.99765898369596895</v>
      </c>
      <c r="H10" s="40"/>
      <c r="I10" s="40">
        <v>0.99861812342987244</v>
      </c>
      <c r="J10" s="40">
        <v>0.99872039634029486</v>
      </c>
      <c r="K10" s="40">
        <v>0.99690318986916471</v>
      </c>
      <c r="L10" s="40">
        <v>0.99450771218227663</v>
      </c>
      <c r="M10" s="40">
        <v>0.99341265425027003</v>
      </c>
      <c r="N10" s="40">
        <v>0.99190873279137604</v>
      </c>
      <c r="O10" s="40">
        <v>0.99098554703430719</v>
      </c>
      <c r="P10" s="40">
        <v>0.98925380271253516</v>
      </c>
      <c r="Q10" s="40">
        <v>0.98927959608517779</v>
      </c>
      <c r="R10" s="40">
        <v>0.98552046024330497</v>
      </c>
      <c r="S10" s="40">
        <v>0.98329779420895591</v>
      </c>
      <c r="T10" s="40">
        <v>0.98074609644781363</v>
      </c>
      <c r="U10" s="40">
        <v>0.97619592654919818</v>
      </c>
      <c r="V10" s="40">
        <v>0.96282376427210969</v>
      </c>
      <c r="W10" s="40">
        <v>0.95908465493518724</v>
      </c>
      <c r="X10" s="40">
        <v>0.94750963373789032</v>
      </c>
      <c r="Y10" s="40">
        <v>0.93723246624958845</v>
      </c>
      <c r="Z10" s="40">
        <v>0.91605940411401166</v>
      </c>
      <c r="AA10" s="40">
        <v>0.91680707666385852</v>
      </c>
      <c r="AB10" s="40">
        <v>0.91808952468850946</v>
      </c>
      <c r="AC10" s="47"/>
      <c r="AD10" s="42"/>
    </row>
    <row r="11" spans="1:30">
      <c r="A11" s="39">
        <v>1915</v>
      </c>
      <c r="B11" s="41"/>
      <c r="C11" s="40">
        <v>0.93788549452144254</v>
      </c>
      <c r="D11" s="40">
        <v>0.98623821647285492</v>
      </c>
      <c r="E11" s="40">
        <v>0.99423453700652231</v>
      </c>
      <c r="F11" s="40">
        <v>0.99693860675220702</v>
      </c>
      <c r="G11" s="40">
        <v>0.99779811463565682</v>
      </c>
      <c r="H11" s="40"/>
      <c r="I11" s="40">
        <v>0.99854114133788385</v>
      </c>
      <c r="J11" s="40">
        <v>0.99864531784204968</v>
      </c>
      <c r="K11" s="40">
        <v>0.99670793475389674</v>
      </c>
      <c r="L11" s="40">
        <v>0.99415267027267795</v>
      </c>
      <c r="M11" s="40">
        <v>0.99296938408930635</v>
      </c>
      <c r="N11" s="40">
        <v>0.9914047563419538</v>
      </c>
      <c r="O11" s="40">
        <v>0.98988869344787966</v>
      </c>
      <c r="P11" s="40">
        <v>0.98789710605402659</v>
      </c>
      <c r="Q11" s="40">
        <v>0.98811284702708779</v>
      </c>
      <c r="R11" s="40">
        <v>0.98459844742413549</v>
      </c>
      <c r="S11" s="40">
        <v>0.98041368127137984</v>
      </c>
      <c r="T11" s="40">
        <v>0.97801130062839947</v>
      </c>
      <c r="U11" s="40">
        <v>0.97314571905556879</v>
      </c>
      <c r="V11" s="40">
        <v>0.95875161126518493</v>
      </c>
      <c r="W11" s="40">
        <v>0.95323068399547539</v>
      </c>
      <c r="X11" s="40">
        <v>0.93678347644465076</v>
      </c>
      <c r="Y11" s="40">
        <v>0.92086790044671352</v>
      </c>
      <c r="Z11" s="40">
        <v>0.91668684911600873</v>
      </c>
      <c r="AA11" s="40">
        <v>0.91423859263331497</v>
      </c>
      <c r="AB11" s="40">
        <v>0.8878048780487805</v>
      </c>
      <c r="AC11" s="41"/>
      <c r="AD11" s="42"/>
    </row>
    <row r="12" spans="1:30">
      <c r="A12" s="39">
        <v>1916</v>
      </c>
      <c r="B12" s="41"/>
      <c r="C12" s="40">
        <v>0.90394466690341202</v>
      </c>
      <c r="D12" s="40">
        <v>0.97732463262033942</v>
      </c>
      <c r="E12" s="40">
        <v>0.99047553077269423</v>
      </c>
      <c r="F12" s="40">
        <v>0.9949474473403811</v>
      </c>
      <c r="G12" s="40">
        <v>0.99662823602755268</v>
      </c>
      <c r="H12" s="40"/>
      <c r="I12" s="40">
        <v>0.99795751877948013</v>
      </c>
      <c r="J12" s="40">
        <v>0.99817200279733886</v>
      </c>
      <c r="K12" s="40">
        <v>0.99554196057240452</v>
      </c>
      <c r="L12" s="40">
        <v>0.99267214768600509</v>
      </c>
      <c r="M12" s="40">
        <v>0.9917673830818613</v>
      </c>
      <c r="N12" s="40">
        <v>0.99011091488554959</v>
      </c>
      <c r="O12" s="40">
        <v>0.98866103801493899</v>
      </c>
      <c r="P12" s="40">
        <v>0.98655795562293536</v>
      </c>
      <c r="Q12" s="40">
        <v>0.98698413039315169</v>
      </c>
      <c r="R12" s="40">
        <v>0.98243143828495838</v>
      </c>
      <c r="S12" s="40">
        <v>0.97717258387998662</v>
      </c>
      <c r="T12" s="40">
        <v>0.97363242732029187</v>
      </c>
      <c r="U12" s="40">
        <v>0.96561831421785749</v>
      </c>
      <c r="V12" s="40">
        <v>0.94710982504942631</v>
      </c>
      <c r="W12" s="40">
        <v>0.93625321560830355</v>
      </c>
      <c r="X12" s="40">
        <v>0.90803012013565554</v>
      </c>
      <c r="Y12" s="40">
        <v>0.88641366558069912</v>
      </c>
      <c r="Z12" s="40">
        <v>0.86128110975112193</v>
      </c>
      <c r="AA12" s="40">
        <v>0.86312399355877623</v>
      </c>
      <c r="AB12" s="40">
        <v>0.84997413347128814</v>
      </c>
      <c r="AC12" s="41"/>
      <c r="AD12" s="42"/>
    </row>
    <row r="13" spans="1:30">
      <c r="A13" s="39">
        <v>1917</v>
      </c>
      <c r="B13" s="41"/>
      <c r="C13" s="40">
        <v>0.88290438576889407</v>
      </c>
      <c r="D13" s="40">
        <v>0.96913419753628605</v>
      </c>
      <c r="E13" s="40">
        <v>0.98786491146154265</v>
      </c>
      <c r="F13" s="40">
        <v>0.99296251082094789</v>
      </c>
      <c r="G13" s="40">
        <v>0.99506405812556531</v>
      </c>
      <c r="H13" s="40"/>
      <c r="I13" s="40">
        <v>0.99718093948110942</v>
      </c>
      <c r="J13" s="40">
        <v>0.99740188223571968</v>
      </c>
      <c r="K13" s="40">
        <v>0.99386750421830272</v>
      </c>
      <c r="L13" s="40">
        <v>0.99026004718362715</v>
      </c>
      <c r="M13" s="40">
        <v>0.98928021308653979</v>
      </c>
      <c r="N13" s="40">
        <v>0.98732977042311043</v>
      </c>
      <c r="O13" s="40">
        <v>0.98611821173521375</v>
      </c>
      <c r="P13" s="40">
        <v>0.98274566517474271</v>
      </c>
      <c r="Q13" s="40">
        <v>0.98406271958847169</v>
      </c>
      <c r="R13" s="40">
        <v>0.97817557943043953</v>
      </c>
      <c r="S13" s="40">
        <v>0.97234001365663669</v>
      </c>
      <c r="T13" s="40">
        <v>0.9671894304058114</v>
      </c>
      <c r="U13" s="40">
        <v>0.95574222710232837</v>
      </c>
      <c r="V13" s="40">
        <v>0.93625152415322543</v>
      </c>
      <c r="W13" s="40">
        <v>0.9226059058091266</v>
      </c>
      <c r="X13" s="40">
        <v>0.89212086422074643</v>
      </c>
      <c r="Y13" s="40">
        <v>0.86635040824704646</v>
      </c>
      <c r="Z13" s="40">
        <v>0.83630391470572396</v>
      </c>
      <c r="AA13" s="40">
        <v>0.84203545158567472</v>
      </c>
      <c r="AB13" s="40">
        <v>0.77285242290748901</v>
      </c>
      <c r="AC13" s="41"/>
      <c r="AD13" s="42"/>
    </row>
    <row r="14" spans="1:30">
      <c r="A14" s="39">
        <v>1918</v>
      </c>
      <c r="B14" s="41"/>
      <c r="C14" s="40">
        <v>0.85781203091949521</v>
      </c>
      <c r="D14" s="40">
        <v>0.9546501604233415</v>
      </c>
      <c r="E14" s="40">
        <v>0.97889241825960271</v>
      </c>
      <c r="F14" s="40">
        <v>0.98761002112474239</v>
      </c>
      <c r="G14" s="40">
        <v>0.99106502908441718</v>
      </c>
      <c r="H14" s="40"/>
      <c r="I14" s="40">
        <v>0.99483424266714182</v>
      </c>
      <c r="J14" s="40">
        <v>0.99522267587753044</v>
      </c>
      <c r="K14" s="40">
        <v>0.98764412750920583</v>
      </c>
      <c r="L14" s="40">
        <v>0.98485864006893942</v>
      </c>
      <c r="M14" s="40">
        <v>0.98349907994870012</v>
      </c>
      <c r="N14" s="40">
        <v>0.97926148863245621</v>
      </c>
      <c r="O14" s="40">
        <v>0.97980673588169265</v>
      </c>
      <c r="P14" s="40">
        <v>0.9787437383175891</v>
      </c>
      <c r="Q14" s="40">
        <v>0.97894426145811542</v>
      </c>
      <c r="R14" s="40">
        <v>0.97620847867270755</v>
      </c>
      <c r="S14" s="40">
        <v>0.96968170750085259</v>
      </c>
      <c r="T14" s="40">
        <v>0.96427748865278096</v>
      </c>
      <c r="U14" s="40">
        <v>0.9542185569300401</v>
      </c>
      <c r="V14" s="40">
        <v>0.93003397711015734</v>
      </c>
      <c r="W14" s="40">
        <v>0.91451647768585298</v>
      </c>
      <c r="X14" s="40">
        <v>0.87891008843760243</v>
      </c>
      <c r="Y14" s="40">
        <v>0.85117357561991291</v>
      </c>
      <c r="Z14" s="40">
        <v>0.80038781795368996</v>
      </c>
      <c r="AA14" s="40">
        <v>0.80486568677141412</v>
      </c>
      <c r="AB14" s="40">
        <v>0.78663919952913486</v>
      </c>
      <c r="AC14" s="41"/>
      <c r="AD14" s="42"/>
    </row>
    <row r="15" spans="1:30">
      <c r="A15" s="39">
        <v>1919</v>
      </c>
      <c r="B15" s="41"/>
      <c r="C15" s="40">
        <v>0.85425449182577451</v>
      </c>
      <c r="D15" s="40">
        <v>0.9687796861937884</v>
      </c>
      <c r="E15" s="40">
        <v>0.98540776430065002</v>
      </c>
      <c r="F15" s="40">
        <v>0.99121052469571314</v>
      </c>
      <c r="G15" s="40">
        <v>0.99373399402717977</v>
      </c>
      <c r="H15" s="40"/>
      <c r="I15" s="40">
        <v>0.99585134691861732</v>
      </c>
      <c r="J15" s="40">
        <v>0.9960666745349136</v>
      </c>
      <c r="K15" s="40">
        <v>0.99044806326585666</v>
      </c>
      <c r="L15" s="40">
        <v>0.98760018781400505</v>
      </c>
      <c r="M15" s="40">
        <v>0.9873885415892153</v>
      </c>
      <c r="N15" s="40">
        <v>0.98538490905094456</v>
      </c>
      <c r="O15" s="40">
        <v>0.98452910003419525</v>
      </c>
      <c r="P15" s="40">
        <v>0.98277224996512513</v>
      </c>
      <c r="Q15" s="40">
        <v>0.9806581606682705</v>
      </c>
      <c r="R15" s="40">
        <v>0.97692391435977166</v>
      </c>
      <c r="S15" s="40">
        <v>0.97203100084683347</v>
      </c>
      <c r="T15" s="40">
        <v>0.96598950670939743</v>
      </c>
      <c r="U15" s="40">
        <v>0.95181136979582481</v>
      </c>
      <c r="V15" s="40">
        <v>0.93181147778073714</v>
      </c>
      <c r="W15" s="40">
        <v>0.90587302145091086</v>
      </c>
      <c r="X15" s="40">
        <v>0.86836666560681708</v>
      </c>
      <c r="Y15" s="40">
        <v>0.82891696573423135</v>
      </c>
      <c r="Z15" s="40">
        <v>0.77571679699339269</v>
      </c>
      <c r="AA15" s="40">
        <v>0.76238152449606189</v>
      </c>
      <c r="AB15" s="40">
        <v>0.66814159292035402</v>
      </c>
      <c r="AC15" s="41"/>
      <c r="AD15" s="42"/>
    </row>
    <row r="16" spans="1:30">
      <c r="A16" s="39">
        <v>1920</v>
      </c>
      <c r="B16" s="41"/>
      <c r="C16" s="40">
        <v>0.83845430318231695</v>
      </c>
      <c r="D16" s="40">
        <v>0.96592324903294824</v>
      </c>
      <c r="E16" s="40">
        <v>0.98640582905525731</v>
      </c>
      <c r="F16" s="40">
        <v>0.99196352274283928</v>
      </c>
      <c r="G16" s="40">
        <v>0.99440316762447734</v>
      </c>
      <c r="H16" s="40"/>
      <c r="I16" s="40">
        <v>0.99626864764608791</v>
      </c>
      <c r="J16" s="40">
        <v>0.99647184765619112</v>
      </c>
      <c r="K16" s="40">
        <v>0.99191839288771344</v>
      </c>
      <c r="L16" s="40">
        <v>0.98789764971879657</v>
      </c>
      <c r="M16" s="40">
        <v>0.98812473701435322</v>
      </c>
      <c r="N16" s="40">
        <v>0.98665076416618647</v>
      </c>
      <c r="O16" s="40">
        <v>0.98592890941282452</v>
      </c>
      <c r="P16" s="40">
        <v>0.9841562252657986</v>
      </c>
      <c r="Q16" s="40">
        <v>0.98350615939802088</v>
      </c>
      <c r="R16" s="40">
        <v>0.97671411706652844</v>
      </c>
      <c r="S16" s="40">
        <v>0.97097708717408482</v>
      </c>
      <c r="T16" s="40">
        <v>0.96464438539366493</v>
      </c>
      <c r="U16" s="40">
        <v>0.94969134661590215</v>
      </c>
      <c r="V16" s="40">
        <v>0.92616089523306022</v>
      </c>
      <c r="W16" s="40">
        <v>0.90341288170387479</v>
      </c>
      <c r="X16" s="40">
        <v>0.84924733545764197</v>
      </c>
      <c r="Y16" s="40">
        <v>0.79335038363171351</v>
      </c>
      <c r="Z16" s="40">
        <v>0.73803363518758092</v>
      </c>
      <c r="AA16" s="40">
        <v>0.73624823695345554</v>
      </c>
      <c r="AB16" s="40">
        <v>0.63651877133105805</v>
      </c>
      <c r="AC16" s="41"/>
      <c r="AD16" s="43"/>
    </row>
    <row r="17" spans="1:30">
      <c r="A17" s="39">
        <v>1921</v>
      </c>
      <c r="B17" s="41"/>
      <c r="C17" s="40">
        <v>0.85285251758401248</v>
      </c>
      <c r="D17" s="40">
        <v>0.97214247201197168</v>
      </c>
      <c r="E17" s="40">
        <v>0.98874178850107874</v>
      </c>
      <c r="F17" s="40">
        <v>0.99327125498785407</v>
      </c>
      <c r="G17" s="40">
        <v>0.99506471426151943</v>
      </c>
      <c r="H17" s="40"/>
      <c r="I17" s="40">
        <v>0.99680363254346949</v>
      </c>
      <c r="J17" s="40">
        <v>0.99698932181233857</v>
      </c>
      <c r="K17" s="40">
        <v>0.99322335894330338</v>
      </c>
      <c r="L17" s="40">
        <v>0.98963633386426897</v>
      </c>
      <c r="M17" s="40">
        <v>0.9893135292519637</v>
      </c>
      <c r="N17" s="40">
        <v>0.98876480038855563</v>
      </c>
      <c r="O17" s="40">
        <v>0.98802936709631017</v>
      </c>
      <c r="P17" s="40">
        <v>0.98494706535784726</v>
      </c>
      <c r="Q17" s="40">
        <v>0.98490430596754952</v>
      </c>
      <c r="R17" s="40">
        <v>0.97938976335828853</v>
      </c>
      <c r="S17" s="40">
        <v>0.97254973345468732</v>
      </c>
      <c r="T17" s="40">
        <v>0.96640250440612796</v>
      </c>
      <c r="U17" s="40">
        <v>0.95662012957386622</v>
      </c>
      <c r="V17" s="40">
        <v>0.9310887827851978</v>
      </c>
      <c r="W17" s="40">
        <v>0.90902461716412275</v>
      </c>
      <c r="X17" s="40">
        <v>0.85905422241482043</v>
      </c>
      <c r="Y17" s="40">
        <v>0.82425930615345655</v>
      </c>
      <c r="Z17" s="40">
        <v>0.77799352750809059</v>
      </c>
      <c r="AA17" s="40">
        <v>0.7755960729312763</v>
      </c>
      <c r="AB17" s="40">
        <v>0.65373134328358207</v>
      </c>
      <c r="AC17" s="41"/>
      <c r="AD17" s="36"/>
    </row>
    <row r="18" spans="1:30">
      <c r="A18" s="39">
        <v>1922</v>
      </c>
      <c r="B18" s="41"/>
      <c r="C18" s="40">
        <v>0.83968780127045339</v>
      </c>
      <c r="D18" s="40">
        <v>0.96733085391985418</v>
      </c>
      <c r="E18" s="40">
        <v>0.98666699506580302</v>
      </c>
      <c r="F18" s="40">
        <v>0.99301166637931737</v>
      </c>
      <c r="G18" s="40">
        <v>0.99485070154265498</v>
      </c>
      <c r="H18" s="40"/>
      <c r="I18" s="40">
        <v>0.9966571270532214</v>
      </c>
      <c r="J18" s="40">
        <v>0.99678643380671639</v>
      </c>
      <c r="K18" s="40">
        <v>0.99266537076462624</v>
      </c>
      <c r="L18" s="40">
        <v>0.98793028231921387</v>
      </c>
      <c r="M18" s="40">
        <v>0.98720409894698313</v>
      </c>
      <c r="N18" s="40">
        <v>0.98687601593912266</v>
      </c>
      <c r="O18" s="40">
        <v>0.98648431534609926</v>
      </c>
      <c r="P18" s="40">
        <v>0.9815784913557537</v>
      </c>
      <c r="Q18" s="40">
        <v>0.98248618132862608</v>
      </c>
      <c r="R18" s="40">
        <v>0.97281196489085275</v>
      </c>
      <c r="S18" s="40">
        <v>0.9664612223934258</v>
      </c>
      <c r="T18" s="40">
        <v>0.96101903381760168</v>
      </c>
      <c r="U18" s="40">
        <v>0.94602047437098979</v>
      </c>
      <c r="V18" s="40">
        <v>0.91720804605871065</v>
      </c>
      <c r="W18" s="40">
        <v>0.89390652731216724</v>
      </c>
      <c r="X18" s="40">
        <v>0.82232905982905979</v>
      </c>
      <c r="Y18" s="40">
        <v>0.78134403209628889</v>
      </c>
      <c r="Z18" s="40">
        <v>0.68717616580310881</v>
      </c>
      <c r="AA18" s="40">
        <v>0.71408647140864712</v>
      </c>
      <c r="AB18" s="40">
        <v>0.61125319693094626</v>
      </c>
      <c r="AC18" s="41"/>
      <c r="AD18" s="36"/>
    </row>
    <row r="19" spans="1:30">
      <c r="A19" s="39">
        <v>1923</v>
      </c>
      <c r="B19" s="41"/>
      <c r="C19" s="40">
        <v>0.82479832685987453</v>
      </c>
      <c r="D19" s="40">
        <v>0.95903252567675668</v>
      </c>
      <c r="E19" s="40">
        <v>0.9827984060515339</v>
      </c>
      <c r="F19" s="40">
        <v>0.99093126694517653</v>
      </c>
      <c r="G19" s="40">
        <v>0.99387069640916725</v>
      </c>
      <c r="H19" s="40"/>
      <c r="I19" s="40">
        <v>0.9965528418720867</v>
      </c>
      <c r="J19" s="40">
        <v>0.9966677414569497</v>
      </c>
      <c r="K19" s="40">
        <v>0.99192513302346441</v>
      </c>
      <c r="L19" s="40">
        <v>0.98716693340591011</v>
      </c>
      <c r="M19" s="40">
        <v>0.98598918387577228</v>
      </c>
      <c r="N19" s="40">
        <v>0.98513296969129605</v>
      </c>
      <c r="O19" s="40">
        <v>0.9852436750198702</v>
      </c>
      <c r="P19" s="40">
        <v>0.98047662814554104</v>
      </c>
      <c r="Q19" s="40">
        <v>0.98116934447741988</v>
      </c>
      <c r="R19" s="40">
        <v>0.97125251855740546</v>
      </c>
      <c r="S19" s="40">
        <v>0.96335320228281551</v>
      </c>
      <c r="T19" s="40">
        <v>0.95630407836624665</v>
      </c>
      <c r="U19" s="40">
        <v>0.94150214515870612</v>
      </c>
      <c r="V19" s="40">
        <v>0.91207561161598139</v>
      </c>
      <c r="W19" s="40">
        <v>0.88391713201344069</v>
      </c>
      <c r="X19" s="40">
        <v>0.80683913799462559</v>
      </c>
      <c r="Y19" s="40">
        <v>0.76160913831636456</v>
      </c>
      <c r="Z19" s="40">
        <v>0.63642255346727161</v>
      </c>
      <c r="AA19" s="40">
        <v>0.6546463245492371</v>
      </c>
      <c r="AB19" s="40">
        <v>0.55347251810822329</v>
      </c>
      <c r="AC19" s="41"/>
      <c r="AD19" s="36"/>
    </row>
    <row r="20" spans="1:30">
      <c r="A20" s="39">
        <v>1924</v>
      </c>
      <c r="B20" s="41"/>
      <c r="C20" s="40">
        <v>0.81194755254092454</v>
      </c>
      <c r="D20" s="40">
        <v>0.95953877644148899</v>
      </c>
      <c r="E20" s="40">
        <v>0.98484192147824334</v>
      </c>
      <c r="F20" s="40">
        <v>0.99067500405075182</v>
      </c>
      <c r="G20" s="40">
        <v>0.99338652769556868</v>
      </c>
      <c r="H20" s="40"/>
      <c r="I20" s="40">
        <v>0.99663288446391474</v>
      </c>
      <c r="J20" s="40">
        <v>0.99639771555330703</v>
      </c>
      <c r="K20" s="40">
        <v>0.99103310874659534</v>
      </c>
      <c r="L20" s="40">
        <v>0.98625802475324897</v>
      </c>
      <c r="M20" s="40">
        <v>0.98555110645576161</v>
      </c>
      <c r="N20" s="40">
        <v>0.98408565963154926</v>
      </c>
      <c r="O20" s="40">
        <v>0.98496178343949048</v>
      </c>
      <c r="P20" s="40">
        <v>0.97936166849653317</v>
      </c>
      <c r="Q20" s="40">
        <v>0.98112478404510051</v>
      </c>
      <c r="R20" s="40">
        <v>0.96842141571858098</v>
      </c>
      <c r="S20" s="40">
        <v>0.95875720370834383</v>
      </c>
      <c r="T20" s="40">
        <v>0.95179418866039467</v>
      </c>
      <c r="U20" s="40">
        <v>0.9388695438078154</v>
      </c>
      <c r="V20" s="40">
        <v>0.90577993277866553</v>
      </c>
      <c r="W20" s="40">
        <v>0.88066214485604521</v>
      </c>
      <c r="X20" s="40">
        <v>0.79623661503274767</v>
      </c>
      <c r="Y20" s="40">
        <v>0.73757993113625187</v>
      </c>
      <c r="Z20" s="40">
        <v>0.62970168612191957</v>
      </c>
      <c r="AA20" s="40">
        <v>0.68689655172413788</v>
      </c>
      <c r="AB20" s="40">
        <v>0.52640545144804096</v>
      </c>
      <c r="AC20" s="41"/>
      <c r="AD20" s="36"/>
    </row>
    <row r="21" spans="1:30">
      <c r="A21" s="39">
        <v>1925</v>
      </c>
      <c r="B21" s="41"/>
      <c r="C21" s="40">
        <v>0.83443925120480467</v>
      </c>
      <c r="D21" s="40">
        <v>0.96814520648364399</v>
      </c>
      <c r="E21" s="40">
        <v>0.98788330410180447</v>
      </c>
      <c r="F21" s="40">
        <v>0.99252399863081331</v>
      </c>
      <c r="G21" s="40">
        <v>0.99424456944835715</v>
      </c>
      <c r="H21" s="40"/>
      <c r="I21" s="40">
        <v>0.99673017740767555</v>
      </c>
      <c r="J21" s="40">
        <v>0.99629818679054438</v>
      </c>
      <c r="K21" s="40">
        <v>0.99134265634515262</v>
      </c>
      <c r="L21" s="40">
        <v>0.98722587704073561</v>
      </c>
      <c r="M21" s="40">
        <v>0.98563079861035519</v>
      </c>
      <c r="N21" s="40">
        <v>0.9834266205437634</v>
      </c>
      <c r="O21" s="40">
        <v>0.9837103984387916</v>
      </c>
      <c r="P21" s="40">
        <v>0.97815759106446909</v>
      </c>
      <c r="Q21" s="40">
        <v>0.97736579275905122</v>
      </c>
      <c r="R21" s="40">
        <v>0.96588181304716181</v>
      </c>
      <c r="S21" s="40">
        <v>0.9573147725241774</v>
      </c>
      <c r="T21" s="40">
        <v>0.95202670145377188</v>
      </c>
      <c r="U21" s="40">
        <v>0.93667863492174153</v>
      </c>
      <c r="V21" s="40">
        <v>0.90663185958675852</v>
      </c>
      <c r="W21" s="40">
        <v>0.87741998248856889</v>
      </c>
      <c r="X21" s="40">
        <v>0.7918697500777766</v>
      </c>
      <c r="Y21" s="40">
        <v>0.73302950347805229</v>
      </c>
      <c r="Z21" s="40">
        <v>0.65287769784172656</v>
      </c>
      <c r="AA21" s="40">
        <v>0.69250317662007621</v>
      </c>
      <c r="AB21" s="40">
        <v>0.534668721109399</v>
      </c>
      <c r="AC21" s="41"/>
      <c r="AD21" s="36"/>
    </row>
    <row r="22" spans="1:30">
      <c r="A22" s="39">
        <v>1926</v>
      </c>
      <c r="B22" s="41"/>
      <c r="C22" s="40">
        <v>0.8567971911327108</v>
      </c>
      <c r="D22" s="40">
        <v>0.9691379522268202</v>
      </c>
      <c r="E22" s="40">
        <v>0.98736018355389843</v>
      </c>
      <c r="F22" s="40">
        <v>0.99270701028393493</v>
      </c>
      <c r="G22" s="40">
        <v>0.9952575080919408</v>
      </c>
      <c r="H22" s="40"/>
      <c r="I22" s="40">
        <v>0.99697260577420066</v>
      </c>
      <c r="J22" s="40">
        <v>0.99714850988927484</v>
      </c>
      <c r="K22" s="40">
        <v>0.99268231138026752</v>
      </c>
      <c r="L22" s="40">
        <v>0.98873238091144</v>
      </c>
      <c r="M22" s="40">
        <v>0.98700934456953382</v>
      </c>
      <c r="N22" s="40">
        <v>0.98558002323893423</v>
      </c>
      <c r="O22" s="40">
        <v>0.98549418941034495</v>
      </c>
      <c r="P22" s="40">
        <v>0.98053702054344494</v>
      </c>
      <c r="Q22" s="40">
        <v>0.97950379092944295</v>
      </c>
      <c r="R22" s="40">
        <v>0.96919979228108677</v>
      </c>
      <c r="S22" s="40">
        <v>0.96270488558080602</v>
      </c>
      <c r="T22" s="40">
        <v>0.9576493361272681</v>
      </c>
      <c r="U22" s="40">
        <v>0.94802917269791787</v>
      </c>
      <c r="V22" s="40">
        <v>0.92293340357346676</v>
      </c>
      <c r="W22" s="40">
        <v>0.89839796034856734</v>
      </c>
      <c r="X22" s="40">
        <v>0.82844466354449098</v>
      </c>
      <c r="Y22" s="40">
        <v>0.78087334518869789</v>
      </c>
      <c r="Z22" s="40">
        <v>0.6967741935483871</v>
      </c>
      <c r="AA22" s="40">
        <v>0.71122320302648179</v>
      </c>
      <c r="AB22" s="40">
        <v>0.56929955290611023</v>
      </c>
      <c r="AC22" s="41"/>
      <c r="AD22" s="36"/>
    </row>
    <row r="23" spans="1:30">
      <c r="A23" s="39">
        <v>1927</v>
      </c>
      <c r="B23" s="41"/>
      <c r="C23" s="40">
        <v>0.87967677358611296</v>
      </c>
      <c r="D23" s="40">
        <v>0.97649905580575547</v>
      </c>
      <c r="E23" s="40">
        <v>0.99067151813628074</v>
      </c>
      <c r="F23" s="40">
        <v>0.99396075162580022</v>
      </c>
      <c r="G23" s="40">
        <v>0.99532677209139309</v>
      </c>
      <c r="H23" s="40"/>
      <c r="I23" s="40">
        <v>0.99731238571828817</v>
      </c>
      <c r="J23" s="40">
        <v>0.9973740520924449</v>
      </c>
      <c r="K23" s="40">
        <v>0.99383918293893148</v>
      </c>
      <c r="L23" s="40">
        <v>0.99062567301429971</v>
      </c>
      <c r="M23" s="40">
        <v>0.98901315213074992</v>
      </c>
      <c r="N23" s="40">
        <v>0.98763412174563303</v>
      </c>
      <c r="O23" s="40">
        <v>0.98658176883284676</v>
      </c>
      <c r="P23" s="40">
        <v>0.98257583675175708</v>
      </c>
      <c r="Q23" s="40">
        <v>0.9804595183849848</v>
      </c>
      <c r="R23" s="40">
        <v>0.97355097821756598</v>
      </c>
      <c r="S23" s="40">
        <v>0.96626387992976814</v>
      </c>
      <c r="T23" s="40">
        <v>0.96105655194049533</v>
      </c>
      <c r="U23" s="40">
        <v>0.95072987411965881</v>
      </c>
      <c r="V23" s="40">
        <v>0.93024675211439534</v>
      </c>
      <c r="W23" s="40">
        <v>0.90607474558947698</v>
      </c>
      <c r="X23" s="40">
        <v>0.86255513111517101</v>
      </c>
      <c r="Y23" s="40">
        <v>0.80440055440055436</v>
      </c>
      <c r="Z23" s="40">
        <v>0.76029255632888992</v>
      </c>
      <c r="AA23" s="40">
        <v>0.74323955203496306</v>
      </c>
      <c r="AB23" s="40">
        <v>0.63886028149673879</v>
      </c>
      <c r="AC23" s="41"/>
      <c r="AD23" s="36"/>
    </row>
    <row r="24" spans="1:30">
      <c r="A24" s="39">
        <v>1928</v>
      </c>
      <c r="B24" s="41"/>
      <c r="C24" s="40">
        <v>0.87828852744651642</v>
      </c>
      <c r="D24" s="40">
        <v>0.9756476839482453</v>
      </c>
      <c r="E24" s="40">
        <v>0.98939289323846979</v>
      </c>
      <c r="F24" s="40">
        <v>0.99392392903245175</v>
      </c>
      <c r="G24" s="40">
        <v>0.99546095884242447</v>
      </c>
      <c r="H24" s="40"/>
      <c r="I24" s="40">
        <v>0.99721346183616866</v>
      </c>
      <c r="J24" s="40">
        <v>0.9971919799810075</v>
      </c>
      <c r="K24" s="40">
        <v>0.99346269001181686</v>
      </c>
      <c r="L24" s="40">
        <v>0.98979000863682298</v>
      </c>
      <c r="M24" s="40">
        <v>0.98842095527621621</v>
      </c>
      <c r="N24" s="40">
        <v>0.98693086617614922</v>
      </c>
      <c r="O24" s="40">
        <v>0.9854889560951432</v>
      </c>
      <c r="P24" s="40">
        <v>0.98125657482595185</v>
      </c>
      <c r="Q24" s="40">
        <v>0.97819097517886311</v>
      </c>
      <c r="R24" s="40">
        <v>0.96939014690116543</v>
      </c>
      <c r="S24" s="40">
        <v>0.96229990159345258</v>
      </c>
      <c r="T24" s="40">
        <v>0.95677412627115044</v>
      </c>
      <c r="U24" s="40">
        <v>0.94371752069385084</v>
      </c>
      <c r="V24" s="40">
        <v>0.92040979423630565</v>
      </c>
      <c r="W24" s="40">
        <v>0.89359040645796151</v>
      </c>
      <c r="X24" s="40">
        <v>0.83582939658927202</v>
      </c>
      <c r="Y24" s="40">
        <v>0.78836958198364959</v>
      </c>
      <c r="Z24" s="40">
        <v>0.73260458272020179</v>
      </c>
      <c r="AA24" s="40">
        <v>0.69831325301204816</v>
      </c>
      <c r="AB24" s="40">
        <v>0.58243157224697639</v>
      </c>
      <c r="AC24" s="41"/>
      <c r="AD24" s="36"/>
    </row>
    <row r="25" spans="1:30">
      <c r="A25" s="39">
        <v>1929</v>
      </c>
      <c r="B25" s="41"/>
      <c r="C25" s="40">
        <v>0.89583348886516512</v>
      </c>
      <c r="D25" s="40">
        <v>0.98027574622254021</v>
      </c>
      <c r="E25" s="40">
        <v>0.99098587889936063</v>
      </c>
      <c r="F25" s="40">
        <v>0.9949191823419935</v>
      </c>
      <c r="G25" s="40">
        <v>0.99564088939568762</v>
      </c>
      <c r="H25" s="40"/>
      <c r="I25" s="40">
        <v>0.99740993192520455</v>
      </c>
      <c r="J25" s="40">
        <v>0.99755189359016816</v>
      </c>
      <c r="K25" s="40">
        <v>0.99438056729929192</v>
      </c>
      <c r="L25" s="40">
        <v>0.99073677594556253</v>
      </c>
      <c r="M25" s="40">
        <v>0.98940740347221789</v>
      </c>
      <c r="N25" s="40">
        <v>0.98788736429878277</v>
      </c>
      <c r="O25" s="40">
        <v>0.98623975605107683</v>
      </c>
      <c r="P25" s="40">
        <v>0.98139164688107061</v>
      </c>
      <c r="Q25" s="40">
        <v>0.97866259217731932</v>
      </c>
      <c r="R25" s="40">
        <v>0.97160284214378256</v>
      </c>
      <c r="S25" s="40">
        <v>0.96487541525960752</v>
      </c>
      <c r="T25" s="40">
        <v>0.9580220423290744</v>
      </c>
      <c r="U25" s="40">
        <v>0.94585429424211431</v>
      </c>
      <c r="V25" s="40">
        <v>0.92426572316345745</v>
      </c>
      <c r="W25" s="40">
        <v>0.89399354347160154</v>
      </c>
      <c r="X25" s="40">
        <v>0.8490774398380343</v>
      </c>
      <c r="Y25" s="40">
        <v>0.79038087294968029</v>
      </c>
      <c r="Z25" s="40">
        <v>0.75585252582693585</v>
      </c>
      <c r="AA25" s="40">
        <v>0.753395128260401</v>
      </c>
      <c r="AB25" s="40">
        <v>0.63334322159596557</v>
      </c>
      <c r="AC25" s="41"/>
      <c r="AD25" s="36"/>
    </row>
    <row r="26" spans="1:30">
      <c r="A26" s="39">
        <v>1930</v>
      </c>
      <c r="B26" s="41"/>
      <c r="C26" s="40">
        <v>0.90023593776713973</v>
      </c>
      <c r="D26" s="40">
        <v>0.98267462525746607</v>
      </c>
      <c r="E26" s="40">
        <v>0.99211587042433047</v>
      </c>
      <c r="F26" s="40">
        <v>0.99511840977106458</v>
      </c>
      <c r="G26" s="40">
        <v>0.99649156233882707</v>
      </c>
      <c r="H26" s="40"/>
      <c r="I26" s="40">
        <v>0.99770944755619695</v>
      </c>
      <c r="J26" s="40">
        <v>0.99776347438080482</v>
      </c>
      <c r="K26" s="40">
        <v>0.99486488434099585</v>
      </c>
      <c r="L26" s="40">
        <v>0.99190070348942083</v>
      </c>
      <c r="M26" s="40">
        <v>0.99080758549499937</v>
      </c>
      <c r="N26" s="40">
        <v>0.98860740101112798</v>
      </c>
      <c r="O26" s="40">
        <v>0.9872467335359596</v>
      </c>
      <c r="P26" s="40">
        <v>0.98322527477982868</v>
      </c>
      <c r="Q26" s="40">
        <v>0.97975644263443917</v>
      </c>
      <c r="R26" s="40">
        <v>0.97361583492432768</v>
      </c>
      <c r="S26" s="40">
        <v>0.9674006091855627</v>
      </c>
      <c r="T26" s="40">
        <v>0.96027488885100132</v>
      </c>
      <c r="U26" s="40">
        <v>0.94742549137268528</v>
      </c>
      <c r="V26" s="40">
        <v>0.92848933943978451</v>
      </c>
      <c r="W26" s="40">
        <v>0.91020844468198825</v>
      </c>
      <c r="X26" s="40">
        <v>0.86982348947725729</v>
      </c>
      <c r="Y26" s="40">
        <v>0.82783048703352313</v>
      </c>
      <c r="Z26" s="40">
        <v>0.7749395926820849</v>
      </c>
      <c r="AA26" s="40">
        <v>0.76989079563182528</v>
      </c>
      <c r="AB26" s="40">
        <v>0.68444444444444441</v>
      </c>
      <c r="AC26" s="41"/>
      <c r="AD26" s="36"/>
    </row>
    <row r="27" spans="1:30">
      <c r="A27" s="39">
        <v>1931</v>
      </c>
      <c r="B27" s="41"/>
      <c r="C27" s="40">
        <v>0.90204940637692144</v>
      </c>
      <c r="D27" s="40">
        <v>0.98275012444291732</v>
      </c>
      <c r="E27" s="40">
        <v>0.99265566424411134</v>
      </c>
      <c r="F27" s="40">
        <v>0.99548961988904661</v>
      </c>
      <c r="G27" s="40">
        <v>0.99686668284327573</v>
      </c>
      <c r="H27" s="40"/>
      <c r="I27" s="40">
        <v>0.99781846104436289</v>
      </c>
      <c r="J27" s="40">
        <v>0.9976877267375589</v>
      </c>
      <c r="K27" s="40">
        <v>0.99485589783471506</v>
      </c>
      <c r="L27" s="40">
        <v>0.99171395270907037</v>
      </c>
      <c r="M27" s="40">
        <v>0.99089616128323155</v>
      </c>
      <c r="N27" s="40">
        <v>0.98830186642297047</v>
      </c>
      <c r="O27" s="40">
        <v>0.98676708270395763</v>
      </c>
      <c r="P27" s="40">
        <v>0.98336690324876286</v>
      </c>
      <c r="Q27" s="40">
        <v>0.98059661625146788</v>
      </c>
      <c r="R27" s="40">
        <v>0.9746562360937252</v>
      </c>
      <c r="S27" s="40">
        <v>0.96769368270338396</v>
      </c>
      <c r="T27" s="40">
        <v>0.96166713810559579</v>
      </c>
      <c r="U27" s="40">
        <v>0.95224110795107153</v>
      </c>
      <c r="V27" s="40">
        <v>0.93417432129005917</v>
      </c>
      <c r="W27" s="40">
        <v>0.91169274867177208</v>
      </c>
      <c r="X27" s="40">
        <v>0.87293349142077359</v>
      </c>
      <c r="Y27" s="40">
        <v>0.83980283425754776</v>
      </c>
      <c r="Z27" s="40">
        <v>0.78875395448515151</v>
      </c>
      <c r="AA27" s="40">
        <v>0.79713186428821259</v>
      </c>
      <c r="AB27" s="40">
        <v>0.75370836831794008</v>
      </c>
      <c r="AC27" s="41"/>
      <c r="AD27" s="36"/>
    </row>
    <row r="28" spans="1:30">
      <c r="A28" s="39">
        <v>1932</v>
      </c>
      <c r="B28" s="41"/>
      <c r="C28" s="40">
        <v>0.90916610740873693</v>
      </c>
      <c r="D28" s="40">
        <v>0.98733455339311016</v>
      </c>
      <c r="E28" s="40">
        <v>0.99415233635384026</v>
      </c>
      <c r="F28" s="40">
        <v>0.99620710295761761</v>
      </c>
      <c r="G28" s="40">
        <v>0.99702227265944399</v>
      </c>
      <c r="H28" s="40"/>
      <c r="I28" s="40">
        <v>0.99805389168690128</v>
      </c>
      <c r="J28" s="40">
        <v>0.99784817093143574</v>
      </c>
      <c r="K28" s="40">
        <v>0.9955547583128781</v>
      </c>
      <c r="L28" s="40">
        <v>0.99258111568983665</v>
      </c>
      <c r="M28" s="40">
        <v>0.99172018577864285</v>
      </c>
      <c r="N28" s="40">
        <v>0.98937754444401904</v>
      </c>
      <c r="O28" s="40">
        <v>0.98751933463900299</v>
      </c>
      <c r="P28" s="40">
        <v>0.98467390220284101</v>
      </c>
      <c r="Q28" s="40">
        <v>0.98167074279121946</v>
      </c>
      <c r="R28" s="40">
        <v>0.97563340693742506</v>
      </c>
      <c r="S28" s="40">
        <v>0.96847847931833131</v>
      </c>
      <c r="T28" s="40">
        <v>0.96156599235189044</v>
      </c>
      <c r="U28" s="40">
        <v>0.95478634111595662</v>
      </c>
      <c r="V28" s="40">
        <v>0.93898030416355027</v>
      </c>
      <c r="W28" s="40">
        <v>0.91485635187434677</v>
      </c>
      <c r="X28" s="40">
        <v>0.87553083252233921</v>
      </c>
      <c r="Y28" s="40">
        <v>0.83988141178776632</v>
      </c>
      <c r="Z28" s="40">
        <v>0.77534871244635195</v>
      </c>
      <c r="AA28" s="40">
        <v>0.78080706374409414</v>
      </c>
      <c r="AB28" s="40">
        <v>0.74280879864636207</v>
      </c>
      <c r="AC28" s="41"/>
      <c r="AD28" s="36"/>
    </row>
    <row r="29" spans="1:30">
      <c r="A29" s="39">
        <v>1933</v>
      </c>
      <c r="B29" s="41"/>
      <c r="C29" s="40">
        <v>0.89601556874799393</v>
      </c>
      <c r="D29" s="40">
        <v>0.98374624767422758</v>
      </c>
      <c r="E29" s="40">
        <v>0.99320372068997931</v>
      </c>
      <c r="F29" s="40">
        <v>0.99540773496421286</v>
      </c>
      <c r="G29" s="40">
        <v>0.99664280178661624</v>
      </c>
      <c r="H29" s="40"/>
      <c r="I29" s="40">
        <v>0.99779317854393745</v>
      </c>
      <c r="J29" s="40">
        <v>0.99759386066865885</v>
      </c>
      <c r="K29" s="40">
        <v>0.99522165296353138</v>
      </c>
      <c r="L29" s="40">
        <v>0.99205981862430415</v>
      </c>
      <c r="M29" s="40">
        <v>0.99102455756111918</v>
      </c>
      <c r="N29" s="40">
        <v>0.98878272279790314</v>
      </c>
      <c r="O29" s="40">
        <v>0.98698169869961982</v>
      </c>
      <c r="P29" s="40">
        <v>0.98324988006826153</v>
      </c>
      <c r="Q29" s="40">
        <v>0.98005328553665705</v>
      </c>
      <c r="R29" s="40">
        <v>0.973890565545105</v>
      </c>
      <c r="S29" s="40">
        <v>0.96684250843547836</v>
      </c>
      <c r="T29" s="40">
        <v>0.95775066754073201</v>
      </c>
      <c r="U29" s="40">
        <v>0.95271259200123248</v>
      </c>
      <c r="V29" s="40">
        <v>0.93539399086635522</v>
      </c>
      <c r="W29" s="40">
        <v>0.9152497966050277</v>
      </c>
      <c r="X29" s="40">
        <v>0.87068871246418655</v>
      </c>
      <c r="Y29" s="40">
        <v>0.83103279845143552</v>
      </c>
      <c r="Z29" s="40">
        <v>0.76265247429837024</v>
      </c>
      <c r="AA29" s="40">
        <v>0.79469764211013771</v>
      </c>
      <c r="AB29" s="40">
        <v>0.68286445012787722</v>
      </c>
      <c r="AC29" s="41"/>
      <c r="AD29" s="36"/>
    </row>
    <row r="30" spans="1:30">
      <c r="A30" s="39">
        <v>1934</v>
      </c>
      <c r="B30" s="41"/>
      <c r="C30" s="40">
        <v>0.88336445677918762</v>
      </c>
      <c r="D30" s="40">
        <v>0.98116353370725162</v>
      </c>
      <c r="E30" s="40">
        <v>0.99185711658977704</v>
      </c>
      <c r="F30" s="40">
        <v>0.99502302541989762</v>
      </c>
      <c r="G30" s="40">
        <v>0.99650229286453917</v>
      </c>
      <c r="H30" s="40"/>
      <c r="I30" s="40">
        <v>0.99773590779484489</v>
      </c>
      <c r="J30" s="40">
        <v>0.99767007148752429</v>
      </c>
      <c r="K30" s="40">
        <v>0.99526395184069516</v>
      </c>
      <c r="L30" s="40">
        <v>0.99179153139676146</v>
      </c>
      <c r="M30" s="40">
        <v>0.99045812821042645</v>
      </c>
      <c r="N30" s="40">
        <v>0.98809063667028674</v>
      </c>
      <c r="O30" s="40">
        <v>0.98641044366772124</v>
      </c>
      <c r="P30" s="40">
        <v>0.98221487638670479</v>
      </c>
      <c r="Q30" s="40">
        <v>0.97849012741018992</v>
      </c>
      <c r="R30" s="40">
        <v>0.9712215003242739</v>
      </c>
      <c r="S30" s="40">
        <v>0.9662476277204689</v>
      </c>
      <c r="T30" s="40">
        <v>0.95584988962472406</v>
      </c>
      <c r="U30" s="40">
        <v>0.95145614974414394</v>
      </c>
      <c r="V30" s="40">
        <v>0.93210854638630747</v>
      </c>
      <c r="W30" s="40">
        <v>0.91212284482758621</v>
      </c>
      <c r="X30" s="40">
        <v>0.86406108059004194</v>
      </c>
      <c r="Y30" s="40">
        <v>0.82969930169588146</v>
      </c>
      <c r="Z30" s="40">
        <v>0.75519916552578392</v>
      </c>
      <c r="AA30" s="40">
        <v>0.77849561605906781</v>
      </c>
      <c r="AB30" s="40">
        <v>0.67697594501718217</v>
      </c>
      <c r="AC30" s="41"/>
      <c r="AD30" s="36"/>
    </row>
    <row r="31" spans="1:30">
      <c r="A31" s="39">
        <v>1935</v>
      </c>
      <c r="B31" s="41"/>
      <c r="C31" s="40">
        <v>0.90662388023808094</v>
      </c>
      <c r="D31" s="40">
        <v>0.98722524694616687</v>
      </c>
      <c r="E31" s="40">
        <v>0.99469119363223379</v>
      </c>
      <c r="F31" s="40">
        <v>0.99590283413569503</v>
      </c>
      <c r="G31" s="40">
        <v>0.99707245242516329</v>
      </c>
      <c r="H31" s="40"/>
      <c r="I31" s="40">
        <v>0.99799438132810436</v>
      </c>
      <c r="J31" s="40">
        <v>0.99778642051962863</v>
      </c>
      <c r="K31" s="40">
        <v>0.99559231652262781</v>
      </c>
      <c r="L31" s="40">
        <v>0.99256371698908963</v>
      </c>
      <c r="M31" s="40">
        <v>0.99091197673466047</v>
      </c>
      <c r="N31" s="40">
        <v>0.98922772340619225</v>
      </c>
      <c r="O31" s="40">
        <v>0.98617923985819222</v>
      </c>
      <c r="P31" s="40">
        <v>0.98296349960631968</v>
      </c>
      <c r="Q31" s="40">
        <v>0.97950324986137238</v>
      </c>
      <c r="R31" s="40">
        <v>0.97269828003699399</v>
      </c>
      <c r="S31" s="40">
        <v>0.96725574433618633</v>
      </c>
      <c r="T31" s="40">
        <v>0.95742164027672472</v>
      </c>
      <c r="U31" s="40">
        <v>0.95469426300464311</v>
      </c>
      <c r="V31" s="40">
        <v>0.93682826082489057</v>
      </c>
      <c r="W31" s="40">
        <v>0.9149826884848804</v>
      </c>
      <c r="X31" s="40">
        <v>0.87351588405177027</v>
      </c>
      <c r="Y31" s="40">
        <v>0.83331871216773401</v>
      </c>
      <c r="Z31" s="40">
        <v>0.77624176177463433</v>
      </c>
      <c r="AA31" s="40">
        <v>0.76930446445679246</v>
      </c>
      <c r="AB31" s="40">
        <v>0.74834054834054831</v>
      </c>
      <c r="AC31" s="41"/>
      <c r="AD31" s="36"/>
    </row>
    <row r="32" spans="1:30">
      <c r="A32" s="39">
        <v>1936</v>
      </c>
      <c r="B32" s="41"/>
      <c r="C32" s="40">
        <v>0.90166508474160445</v>
      </c>
      <c r="D32" s="40">
        <v>0.98656465838000151</v>
      </c>
      <c r="E32" s="40">
        <v>0.99458469854407883</v>
      </c>
      <c r="F32" s="40">
        <v>0.99601836944066613</v>
      </c>
      <c r="G32" s="40">
        <v>0.9972249241556157</v>
      </c>
      <c r="H32" s="40"/>
      <c r="I32" s="40">
        <v>0.99807926985536044</v>
      </c>
      <c r="J32" s="40">
        <v>0.99771878208404385</v>
      </c>
      <c r="K32" s="40">
        <v>0.99524168596665663</v>
      </c>
      <c r="L32" s="40">
        <v>0.9918871887110734</v>
      </c>
      <c r="M32" s="40">
        <v>0.9900254720845868</v>
      </c>
      <c r="N32" s="40">
        <v>0.98810993661570656</v>
      </c>
      <c r="O32" s="40">
        <v>0.98525598902689127</v>
      </c>
      <c r="P32" s="40">
        <v>0.98070824053666517</v>
      </c>
      <c r="Q32" s="40">
        <v>0.9769617154511927</v>
      </c>
      <c r="R32" s="40">
        <v>0.97021474423877163</v>
      </c>
      <c r="S32" s="40">
        <v>0.96372215477171186</v>
      </c>
      <c r="T32" s="40">
        <v>0.95393747230318882</v>
      </c>
      <c r="U32" s="40">
        <v>0.94812197815204868</v>
      </c>
      <c r="V32" s="40">
        <v>0.92942183590148819</v>
      </c>
      <c r="W32" s="40">
        <v>0.9070054838958832</v>
      </c>
      <c r="X32" s="40">
        <v>0.86419713898764183</v>
      </c>
      <c r="Y32" s="40">
        <v>0.81447551883476799</v>
      </c>
      <c r="Z32" s="40">
        <v>0.755486489915007</v>
      </c>
      <c r="AA32" s="40">
        <v>0.74566562285190563</v>
      </c>
      <c r="AB32" s="40">
        <v>0.69633507853403143</v>
      </c>
      <c r="AC32" s="41"/>
      <c r="AD32" s="36"/>
    </row>
    <row r="33" spans="1:30">
      <c r="A33" s="39">
        <v>1937</v>
      </c>
      <c r="B33" s="41"/>
      <c r="C33" s="40">
        <v>0.90087605907999713</v>
      </c>
      <c r="D33" s="40">
        <v>0.98591493317416301</v>
      </c>
      <c r="E33" s="40">
        <v>0.99428828240055434</v>
      </c>
      <c r="F33" s="40">
        <v>0.99642478130110268</v>
      </c>
      <c r="G33" s="40">
        <v>0.9971729155962441</v>
      </c>
      <c r="H33" s="40"/>
      <c r="I33" s="40">
        <v>0.99812313800751273</v>
      </c>
      <c r="J33" s="40">
        <v>0.99804110441936222</v>
      </c>
      <c r="K33" s="40">
        <v>0.99539011059129145</v>
      </c>
      <c r="L33" s="40">
        <v>0.99217302722272582</v>
      </c>
      <c r="M33" s="40">
        <v>0.99057078243376073</v>
      </c>
      <c r="N33" s="40">
        <v>0.98880242271937091</v>
      </c>
      <c r="O33" s="40">
        <v>0.98647532456703413</v>
      </c>
      <c r="P33" s="40">
        <v>0.98138268132011275</v>
      </c>
      <c r="Q33" s="40">
        <v>0.97756298454456014</v>
      </c>
      <c r="R33" s="40">
        <v>0.97072626158949826</v>
      </c>
      <c r="S33" s="40">
        <v>0.96393584008907074</v>
      </c>
      <c r="T33" s="40">
        <v>0.95653964155575577</v>
      </c>
      <c r="U33" s="40">
        <v>0.94883575978682277</v>
      </c>
      <c r="V33" s="40">
        <v>0.93002275940331058</v>
      </c>
      <c r="W33" s="40">
        <v>0.908089115020843</v>
      </c>
      <c r="X33" s="40">
        <v>0.87156405049511165</v>
      </c>
      <c r="Y33" s="40">
        <v>0.82945287528599576</v>
      </c>
      <c r="Z33" s="40">
        <v>0.78096936700147057</v>
      </c>
      <c r="AA33" s="40">
        <v>0.76861894432393352</v>
      </c>
      <c r="AB33" s="40">
        <v>0.73028437408384639</v>
      </c>
      <c r="AC33" s="41"/>
      <c r="AD33" s="42"/>
    </row>
    <row r="34" spans="1:30">
      <c r="A34" s="39">
        <v>1938</v>
      </c>
      <c r="B34" s="41"/>
      <c r="C34" s="40">
        <v>0.90115637138743798</v>
      </c>
      <c r="D34" s="40">
        <v>0.98684439855055028</v>
      </c>
      <c r="E34" s="40">
        <v>0.9942389550193651</v>
      </c>
      <c r="F34" s="40">
        <v>0.99644857100560869</v>
      </c>
      <c r="G34" s="40">
        <v>0.99718510966768981</v>
      </c>
      <c r="H34" s="40"/>
      <c r="I34" s="40">
        <v>0.99824414509043935</v>
      </c>
      <c r="J34" s="40">
        <v>0.99803403503672228</v>
      </c>
      <c r="K34" s="40">
        <v>0.99583231615784018</v>
      </c>
      <c r="L34" s="40">
        <v>0.99309565044398496</v>
      </c>
      <c r="M34" s="40">
        <v>0.991460131419869</v>
      </c>
      <c r="N34" s="40">
        <v>0.99027941560858446</v>
      </c>
      <c r="O34" s="40">
        <v>0.98781438246467601</v>
      </c>
      <c r="P34" s="40">
        <v>0.98365376185048659</v>
      </c>
      <c r="Q34" s="40">
        <v>0.97945813269845705</v>
      </c>
      <c r="R34" s="40">
        <v>0.97161123738569521</v>
      </c>
      <c r="S34" s="40">
        <v>0.96556790855425723</v>
      </c>
      <c r="T34" s="40">
        <v>0.95926653971374165</v>
      </c>
      <c r="U34" s="40">
        <v>0.95189948509622158</v>
      </c>
      <c r="V34" s="40">
        <v>0.93313530626963459</v>
      </c>
      <c r="W34" s="40">
        <v>0.91595582071889947</v>
      </c>
      <c r="X34" s="40">
        <v>0.88317660217904637</v>
      </c>
      <c r="Y34" s="40">
        <v>0.84187202041227427</v>
      </c>
      <c r="Z34" s="40">
        <v>0.8063978262212067</v>
      </c>
      <c r="AA34" s="40">
        <v>0.74438713592233019</v>
      </c>
      <c r="AB34" s="40">
        <v>0.73167848699763594</v>
      </c>
      <c r="AC34" s="41"/>
      <c r="AD34" s="38"/>
    </row>
    <row r="35" spans="1:30">
      <c r="A35" s="39">
        <v>1939</v>
      </c>
      <c r="B35" s="41"/>
      <c r="C35" s="40">
        <v>0.90358688768615059</v>
      </c>
      <c r="D35" s="40">
        <v>0.98846523479070036</v>
      </c>
      <c r="E35" s="40">
        <v>0.99512730110709713</v>
      </c>
      <c r="F35" s="40">
        <v>0.99664308756088327</v>
      </c>
      <c r="G35" s="40">
        <v>0.99735291926607095</v>
      </c>
      <c r="H35" s="40"/>
      <c r="I35" s="40">
        <v>0.99835874854504003</v>
      </c>
      <c r="J35" s="40">
        <v>0.99813595262363597</v>
      </c>
      <c r="K35" s="40">
        <v>0.99622299157951943</v>
      </c>
      <c r="L35" s="40">
        <v>0.993742717341075</v>
      </c>
      <c r="M35" s="40">
        <v>0.9921610533048375</v>
      </c>
      <c r="N35" s="40">
        <v>0.99034884639371035</v>
      </c>
      <c r="O35" s="40">
        <v>0.98835764267009152</v>
      </c>
      <c r="P35" s="40">
        <v>0.98465048017328005</v>
      </c>
      <c r="Q35" s="40">
        <v>0.9799839534492335</v>
      </c>
      <c r="R35" s="40">
        <v>0.97208213345777994</v>
      </c>
      <c r="S35" s="40">
        <v>0.96519496202547805</v>
      </c>
      <c r="T35" s="40">
        <v>0.95845230730787168</v>
      </c>
      <c r="U35" s="40">
        <v>0.95297077025013288</v>
      </c>
      <c r="V35" s="40">
        <v>0.93420299602928769</v>
      </c>
      <c r="W35" s="40">
        <v>0.91210091134045501</v>
      </c>
      <c r="X35" s="40">
        <v>0.8769189776384021</v>
      </c>
      <c r="Y35" s="40">
        <v>0.83551488474458468</v>
      </c>
      <c r="Z35" s="40">
        <v>0.80769816840886233</v>
      </c>
      <c r="AA35" s="40">
        <v>0.76869874144903438</v>
      </c>
      <c r="AB35" s="40">
        <v>0.76526660708966343</v>
      </c>
      <c r="AC35" s="41"/>
      <c r="AD35" s="42"/>
    </row>
    <row r="36" spans="1:30">
      <c r="A36" s="39">
        <v>1940</v>
      </c>
      <c r="B36" s="41"/>
      <c r="C36" s="40">
        <v>0.8987848510879628</v>
      </c>
      <c r="D36" s="40">
        <v>0.98895460552832115</v>
      </c>
      <c r="E36" s="40">
        <v>0.99496096056689198</v>
      </c>
      <c r="F36" s="40">
        <v>0.99723302745414155</v>
      </c>
      <c r="G36" s="40">
        <v>0.99778042310684523</v>
      </c>
      <c r="H36" s="40"/>
      <c r="I36" s="40">
        <v>0.99842055151671549</v>
      </c>
      <c r="J36" s="40">
        <v>0.99830093376526352</v>
      </c>
      <c r="K36" s="40">
        <v>0.99627991984740294</v>
      </c>
      <c r="L36" s="40">
        <v>0.9935481641468682</v>
      </c>
      <c r="M36" s="40">
        <v>0.99228853895737756</v>
      </c>
      <c r="N36" s="40">
        <v>0.9905512318006584</v>
      </c>
      <c r="O36" s="40">
        <v>0.98876022560966925</v>
      </c>
      <c r="P36" s="40">
        <v>0.98458054700491804</v>
      </c>
      <c r="Q36" s="40">
        <v>0.97946576627683712</v>
      </c>
      <c r="R36" s="40">
        <v>0.97060122976550745</v>
      </c>
      <c r="S36" s="40">
        <v>0.96400202423661885</v>
      </c>
      <c r="T36" s="40">
        <v>0.95583655352164631</v>
      </c>
      <c r="U36" s="40">
        <v>0.95102764041696253</v>
      </c>
      <c r="V36" s="40">
        <v>0.92980475343278135</v>
      </c>
      <c r="W36" s="40">
        <v>0.90149705555424164</v>
      </c>
      <c r="X36" s="40">
        <v>0.8692190669371197</v>
      </c>
      <c r="Y36" s="40">
        <v>0.83205525643117417</v>
      </c>
      <c r="Z36" s="40">
        <v>0.75060168471720812</v>
      </c>
      <c r="AA36" s="40">
        <v>0.71676082862523538</v>
      </c>
      <c r="AB36" s="40">
        <v>0.69729729729729728</v>
      </c>
      <c r="AC36" s="41"/>
      <c r="AD36" s="42"/>
    </row>
    <row r="37" spans="1:30">
      <c r="A37" s="39">
        <v>1941</v>
      </c>
      <c r="B37" s="41"/>
      <c r="C37" s="40">
        <v>0.90126923076923071</v>
      </c>
      <c r="D37" s="40">
        <v>0.98903486238532112</v>
      </c>
      <c r="E37" s="40">
        <v>0.99501651376146794</v>
      </c>
      <c r="F37" s="40">
        <v>0.9972623853211009</v>
      </c>
      <c r="G37" s="40">
        <v>0.99793027522935784</v>
      </c>
      <c r="H37" s="40"/>
      <c r="I37" s="40">
        <v>0.99849056603773589</v>
      </c>
      <c r="J37" s="40">
        <v>0.99831079136690648</v>
      </c>
      <c r="K37" s="40">
        <v>0.99627203647416418</v>
      </c>
      <c r="L37" s="40">
        <v>0.99364199655765917</v>
      </c>
      <c r="M37" s="40">
        <v>0.99261837455830393</v>
      </c>
      <c r="N37" s="40">
        <v>0.99078286852589637</v>
      </c>
      <c r="O37" s="40">
        <v>0.98939879759519034</v>
      </c>
      <c r="P37" s="40">
        <v>0.98478703703703707</v>
      </c>
      <c r="Q37" s="40">
        <v>0.97969414893617024</v>
      </c>
      <c r="R37" s="40">
        <v>0.97236774193548392</v>
      </c>
      <c r="S37" s="40">
        <v>0.96556578947368421</v>
      </c>
      <c r="T37" s="40">
        <v>0.95756725146198829</v>
      </c>
      <c r="U37" s="40">
        <v>0.95273780487804882</v>
      </c>
      <c r="V37" s="40">
        <v>0.93449450549450552</v>
      </c>
      <c r="W37" s="40">
        <v>0.90822222222222226</v>
      </c>
      <c r="X37" s="40">
        <v>0.8813333333333333</v>
      </c>
      <c r="Y37" s="40">
        <v>0.83931090336664038</v>
      </c>
      <c r="Z37" s="40">
        <v>0.7843585707072207</v>
      </c>
      <c r="AA37" s="40">
        <v>0.76202094515971619</v>
      </c>
      <c r="AB37" s="40">
        <v>0.73478655767484113</v>
      </c>
      <c r="AC37" s="41"/>
      <c r="AD37" s="42"/>
    </row>
    <row r="38" spans="1:30">
      <c r="A38" s="39">
        <v>1942</v>
      </c>
      <c r="B38" s="41"/>
      <c r="C38" s="40">
        <v>0.91671223021582737</v>
      </c>
      <c r="D38" s="40">
        <v>0.99117876106194691</v>
      </c>
      <c r="E38" s="40">
        <v>0.99591504424778765</v>
      </c>
      <c r="F38" s="40">
        <v>0.99733805309734513</v>
      </c>
      <c r="G38" s="40">
        <v>0.99788318584070801</v>
      </c>
      <c r="H38" s="40"/>
      <c r="I38" s="40">
        <v>0.99859571428571425</v>
      </c>
      <c r="J38" s="40">
        <v>0.99841954022988511</v>
      </c>
      <c r="K38" s="40">
        <v>0.99650460122699391</v>
      </c>
      <c r="L38" s="40">
        <v>0.99401940035273373</v>
      </c>
      <c r="M38" s="40">
        <v>0.99322953736654807</v>
      </c>
      <c r="N38" s="40">
        <v>0.99112350597609566</v>
      </c>
      <c r="O38" s="40">
        <v>0.98961706349206346</v>
      </c>
      <c r="P38" s="40">
        <v>0.98580410022779041</v>
      </c>
      <c r="Q38" s="40">
        <v>0.98043603133159274</v>
      </c>
      <c r="R38" s="40">
        <v>0.97315506329113921</v>
      </c>
      <c r="S38" s="40">
        <v>0.96682905982905987</v>
      </c>
      <c r="T38" s="40">
        <v>0.95911999999999997</v>
      </c>
      <c r="U38" s="40">
        <v>0.95574999999999999</v>
      </c>
      <c r="V38" s="40">
        <v>0.93596808510638296</v>
      </c>
      <c r="W38" s="40">
        <v>0.9205416666666667</v>
      </c>
      <c r="X38" s="40">
        <v>0.89704347826086961</v>
      </c>
      <c r="Y38" s="40">
        <v>0.85589131538852214</v>
      </c>
      <c r="Z38" s="40">
        <v>0.79321874816683291</v>
      </c>
      <c r="AA38" s="40">
        <v>0.78901690857399376</v>
      </c>
      <c r="AB38" s="40">
        <v>0.75946275946275943</v>
      </c>
      <c r="AC38" s="41"/>
      <c r="AD38" s="42"/>
    </row>
    <row r="39" spans="1:30">
      <c r="A39" s="39">
        <v>1943</v>
      </c>
      <c r="B39" s="41"/>
      <c r="C39" s="40">
        <v>0.91970945945945948</v>
      </c>
      <c r="D39" s="40">
        <v>0.99091836734693872</v>
      </c>
      <c r="E39" s="40">
        <v>0.99581632653061225</v>
      </c>
      <c r="F39" s="40">
        <v>0.99734013605442173</v>
      </c>
      <c r="G39" s="40">
        <v>0.99791836734693873</v>
      </c>
      <c r="H39" s="40"/>
      <c r="I39" s="40">
        <v>0.99868105849582167</v>
      </c>
      <c r="J39" s="40">
        <v>0.99845170454545451</v>
      </c>
      <c r="K39" s="40">
        <v>0.99623906250000005</v>
      </c>
      <c r="L39" s="40">
        <v>0.99406285714285714</v>
      </c>
      <c r="M39" s="40">
        <v>0.99395604395604398</v>
      </c>
      <c r="N39" s="40">
        <v>0.99194343434343435</v>
      </c>
      <c r="O39" s="40">
        <v>0.99038658777120314</v>
      </c>
      <c r="P39" s="40">
        <v>0.9861297539149888</v>
      </c>
      <c r="Q39" s="40">
        <v>0.98155076142131981</v>
      </c>
      <c r="R39" s="40">
        <v>0.97332307692307696</v>
      </c>
      <c r="S39" s="40">
        <v>0.96616597510373448</v>
      </c>
      <c r="T39" s="40">
        <v>0.95837777777777777</v>
      </c>
      <c r="U39" s="40">
        <v>0.95647126436781604</v>
      </c>
      <c r="V39" s="40">
        <v>0.93432989690721646</v>
      </c>
      <c r="W39" s="40">
        <v>0.91600000000000004</v>
      </c>
      <c r="X39" s="40">
        <v>0.89391666666666669</v>
      </c>
      <c r="Y39" s="40">
        <v>0.85302790695246888</v>
      </c>
      <c r="Z39" s="40">
        <v>0.8012803800585151</v>
      </c>
      <c r="AA39" s="40">
        <v>0.77183760205793539</v>
      </c>
      <c r="AB39" s="40">
        <v>0.73530317020621727</v>
      </c>
      <c r="AC39" s="41"/>
      <c r="AD39" s="42"/>
    </row>
    <row r="40" spans="1:30">
      <c r="A40" s="39">
        <v>1944</v>
      </c>
      <c r="B40" s="41"/>
      <c r="C40" s="40">
        <v>0.92282876712328765</v>
      </c>
      <c r="D40" s="40">
        <v>0.99191558441558436</v>
      </c>
      <c r="E40" s="40">
        <v>0.99615584415584413</v>
      </c>
      <c r="F40" s="40">
        <v>0.99736363636363634</v>
      </c>
      <c r="G40" s="40">
        <v>0.99805194805194808</v>
      </c>
      <c r="H40" s="40"/>
      <c r="I40" s="40">
        <v>0.99869293478260868</v>
      </c>
      <c r="J40" s="40">
        <v>0.99848804500703237</v>
      </c>
      <c r="K40" s="40">
        <v>0.99657096247960852</v>
      </c>
      <c r="L40" s="40">
        <v>0.9936883720930233</v>
      </c>
      <c r="M40" s="40">
        <v>0.99401449275362319</v>
      </c>
      <c r="N40" s="40">
        <v>0.99196095444685461</v>
      </c>
      <c r="O40" s="40">
        <v>0.99107847082494971</v>
      </c>
      <c r="P40" s="40">
        <v>0.98661098901098898</v>
      </c>
      <c r="Q40" s="40">
        <v>0.98262034739454096</v>
      </c>
      <c r="R40" s="40">
        <v>0.97424477611940297</v>
      </c>
      <c r="S40" s="40">
        <v>0.96766935483870964</v>
      </c>
      <c r="T40" s="40">
        <v>0.9598602150537634</v>
      </c>
      <c r="U40" s="40">
        <v>0.95865921787709496</v>
      </c>
      <c r="V40" s="40">
        <v>0.93807920792079202</v>
      </c>
      <c r="W40" s="40">
        <v>0.92077777777777781</v>
      </c>
      <c r="X40" s="40">
        <v>0.90368000000000004</v>
      </c>
      <c r="Y40" s="40">
        <v>0.86332128253458174</v>
      </c>
      <c r="Z40" s="40">
        <v>0.79426576628133227</v>
      </c>
      <c r="AA40" s="40">
        <v>0.77037972802259047</v>
      </c>
      <c r="AB40" s="40">
        <v>0.7417752948479206</v>
      </c>
      <c r="AC40" s="41"/>
      <c r="AD40" s="42"/>
    </row>
    <row r="41" spans="1:30">
      <c r="A41" s="39">
        <v>1945</v>
      </c>
      <c r="B41" s="41"/>
      <c r="C41" s="40">
        <v>0.92624489795918363</v>
      </c>
      <c r="D41" s="40">
        <v>0.99355625000000003</v>
      </c>
      <c r="E41" s="40">
        <v>0.99655000000000005</v>
      </c>
      <c r="F41" s="40">
        <v>0.99774375000000004</v>
      </c>
      <c r="G41" s="40">
        <v>0.99815624999999997</v>
      </c>
      <c r="H41" s="40"/>
      <c r="I41" s="40">
        <v>0.99885960264900664</v>
      </c>
      <c r="J41" s="40">
        <v>0.99869958275382475</v>
      </c>
      <c r="K41" s="40">
        <v>0.99680756578947372</v>
      </c>
      <c r="L41" s="40">
        <v>0.9920932642487047</v>
      </c>
      <c r="M41" s="40">
        <v>0.99308525345622123</v>
      </c>
      <c r="N41" s="40">
        <v>0.99178132118451023</v>
      </c>
      <c r="O41" s="40">
        <v>0.99089002036659879</v>
      </c>
      <c r="P41" s="40">
        <v>0.98749032258064517</v>
      </c>
      <c r="Q41" s="40">
        <v>0.98299036144578311</v>
      </c>
      <c r="R41" s="40">
        <v>0.97555072463768111</v>
      </c>
      <c r="S41" s="40">
        <v>0.96838281250000002</v>
      </c>
      <c r="T41" s="40">
        <v>0.96105208333333336</v>
      </c>
      <c r="U41" s="40">
        <v>0.96036216216216219</v>
      </c>
      <c r="V41" s="40">
        <v>0.94116346153846153</v>
      </c>
      <c r="W41" s="40">
        <v>0.92436842105263162</v>
      </c>
      <c r="X41" s="40">
        <v>0.90777777777777779</v>
      </c>
      <c r="Y41" s="40">
        <v>0.86429823892658386</v>
      </c>
      <c r="Z41" s="40">
        <v>0.82077738515901055</v>
      </c>
      <c r="AA41" s="40">
        <v>0.78300314756526568</v>
      </c>
      <c r="AB41" s="40">
        <v>0.73208137715179966</v>
      </c>
      <c r="AC41" s="41"/>
      <c r="AD41" s="42"/>
    </row>
    <row r="42" spans="1:30">
      <c r="A42" s="39">
        <v>1946</v>
      </c>
      <c r="B42" s="41"/>
      <c r="C42" s="40">
        <v>0.92682857142857145</v>
      </c>
      <c r="D42" s="40">
        <v>0.99431003039513677</v>
      </c>
      <c r="E42" s="40">
        <v>0.99697872340425531</v>
      </c>
      <c r="F42" s="40">
        <v>0.99800607902735561</v>
      </c>
      <c r="G42" s="40">
        <v>0.99821276595744679</v>
      </c>
      <c r="H42" s="40"/>
      <c r="I42" s="40">
        <v>0.99886387434554968</v>
      </c>
      <c r="J42" s="40">
        <v>0.9987270194986072</v>
      </c>
      <c r="K42" s="40">
        <v>0.99730582524271849</v>
      </c>
      <c r="L42" s="40">
        <v>0.99508013937282225</v>
      </c>
      <c r="M42" s="40">
        <v>0.99475250836120399</v>
      </c>
      <c r="N42" s="40">
        <v>0.99333145009416191</v>
      </c>
      <c r="O42" s="40">
        <v>0.99175830258302589</v>
      </c>
      <c r="P42" s="40">
        <v>0.98881302521008407</v>
      </c>
      <c r="Q42" s="40">
        <v>0.98351421800947869</v>
      </c>
      <c r="R42" s="40">
        <v>0.97627920227920229</v>
      </c>
      <c r="S42" s="40">
        <v>0.96909578544061303</v>
      </c>
      <c r="T42" s="40">
        <v>0.96186666666666665</v>
      </c>
      <c r="U42" s="40">
        <v>0.96262765957446805</v>
      </c>
      <c r="V42" s="40">
        <v>0.94280373831775699</v>
      </c>
      <c r="W42" s="40">
        <v>0.92803389830508476</v>
      </c>
      <c r="X42" s="40">
        <v>0.9127142857142857</v>
      </c>
      <c r="Y42" s="40">
        <v>0.87428009551903363</v>
      </c>
      <c r="Z42" s="40">
        <v>0.82570806100217864</v>
      </c>
      <c r="AA42" s="40">
        <v>0.79406554472984947</v>
      </c>
      <c r="AB42" s="40">
        <v>0.73737373737373735</v>
      </c>
      <c r="AC42" s="41"/>
      <c r="AD42" s="42"/>
    </row>
    <row r="43" spans="1:30">
      <c r="A43" s="39">
        <v>1947</v>
      </c>
      <c r="B43" s="41"/>
      <c r="C43" s="40">
        <v>0.93747540983606559</v>
      </c>
      <c r="D43" s="40">
        <v>0.99506666666666665</v>
      </c>
      <c r="E43" s="40">
        <v>0.99731515151515149</v>
      </c>
      <c r="F43" s="40">
        <v>0.99814545454545456</v>
      </c>
      <c r="G43" s="40">
        <v>0.99854545454545451</v>
      </c>
      <c r="H43" s="40"/>
      <c r="I43" s="40">
        <v>0.99898059508408799</v>
      </c>
      <c r="J43" s="40">
        <v>0.998839609483961</v>
      </c>
      <c r="K43" s="40">
        <v>0.99731528662420377</v>
      </c>
      <c r="L43" s="40">
        <v>0.9953105175292154</v>
      </c>
      <c r="M43" s="40">
        <v>0.99505592105263163</v>
      </c>
      <c r="N43" s="40">
        <v>0.99394216417910453</v>
      </c>
      <c r="O43" s="40">
        <v>0.99229067641681901</v>
      </c>
      <c r="P43" s="40">
        <v>0.98879002079002076</v>
      </c>
      <c r="Q43" s="40">
        <v>0.98378271028037378</v>
      </c>
      <c r="R43" s="40">
        <v>0.97545505617977524</v>
      </c>
      <c r="S43" s="40">
        <v>0.96827819548872185</v>
      </c>
      <c r="T43" s="40">
        <v>0.96009045226130652</v>
      </c>
      <c r="U43" s="40">
        <v>0.95925000000000005</v>
      </c>
      <c r="V43" s="40">
        <v>0.93932110091743115</v>
      </c>
      <c r="W43" s="40">
        <v>0.92443548387096774</v>
      </c>
      <c r="X43" s="40">
        <v>0.90068965517241384</v>
      </c>
      <c r="Y43" s="40">
        <v>0.85627188485902073</v>
      </c>
      <c r="Z43" s="40">
        <v>0.81202903751138589</v>
      </c>
      <c r="AA43" s="40">
        <v>0.75944385184095342</v>
      </c>
      <c r="AB43" s="40">
        <v>0.74530404329831268</v>
      </c>
      <c r="AC43" s="41"/>
      <c r="AD43" s="42"/>
    </row>
    <row r="44" spans="1:30">
      <c r="A44" s="39">
        <v>1948</v>
      </c>
      <c r="B44" s="41"/>
      <c r="C44" s="40">
        <v>0.93761052631578945</v>
      </c>
      <c r="D44" s="40">
        <v>0.99502718168812587</v>
      </c>
      <c r="E44" s="40">
        <v>0.99750500715307577</v>
      </c>
      <c r="F44" s="40">
        <v>0.99816881258941348</v>
      </c>
      <c r="G44" s="40">
        <v>0.99853505007153076</v>
      </c>
      <c r="H44" s="40"/>
      <c r="I44" s="40">
        <v>0.99902171136653894</v>
      </c>
      <c r="J44" s="40">
        <v>0.99899721059972102</v>
      </c>
      <c r="K44" s="40">
        <v>0.99759083728278042</v>
      </c>
      <c r="L44" s="40">
        <v>0.99575707154742099</v>
      </c>
      <c r="M44" s="40">
        <v>0.99518433931484507</v>
      </c>
      <c r="N44" s="40">
        <v>0.99407620817843867</v>
      </c>
      <c r="O44" s="40">
        <v>0.99215732368896925</v>
      </c>
      <c r="P44" s="40">
        <v>0.98859753593429156</v>
      </c>
      <c r="Q44" s="40">
        <v>0.9836643678160919</v>
      </c>
      <c r="R44" s="40">
        <v>0.97542699724517912</v>
      </c>
      <c r="S44" s="40">
        <v>0.96698523985239848</v>
      </c>
      <c r="T44" s="40">
        <v>0.95809405940594061</v>
      </c>
      <c r="U44" s="40">
        <v>0.95743877551020407</v>
      </c>
      <c r="V44" s="40">
        <v>0.93842857142857139</v>
      </c>
      <c r="W44" s="40">
        <v>0.91973437499999999</v>
      </c>
      <c r="X44" s="40">
        <v>0.89890000000000003</v>
      </c>
      <c r="Y44" s="40">
        <v>0.8445859374235889</v>
      </c>
      <c r="Z44" s="40">
        <v>0.82895024006983853</v>
      </c>
      <c r="AA44" s="40">
        <v>0.7690446513674023</v>
      </c>
      <c r="AB44" s="40">
        <v>0.7225433526011561</v>
      </c>
      <c r="AC44" s="41"/>
      <c r="AD44" s="42"/>
    </row>
    <row r="45" spans="1:30">
      <c r="A45" s="39">
        <v>1949</v>
      </c>
      <c r="B45" s="41"/>
      <c r="C45" s="40">
        <v>0.93777832512315273</v>
      </c>
      <c r="D45" s="40">
        <v>0.99489487870619941</v>
      </c>
      <c r="E45" s="40">
        <v>0.99734770889487867</v>
      </c>
      <c r="F45" s="40">
        <v>0.99820485175202156</v>
      </c>
      <c r="G45" s="40">
        <v>0.99873315363881399</v>
      </c>
      <c r="H45" s="40"/>
      <c r="I45" s="40">
        <v>0.99898612862547287</v>
      </c>
      <c r="J45" s="40">
        <v>0.99894839609483965</v>
      </c>
      <c r="K45" s="40">
        <v>0.99765015974440896</v>
      </c>
      <c r="L45" s="40">
        <v>0.99617275747508305</v>
      </c>
      <c r="M45" s="40">
        <v>0.99552827140549272</v>
      </c>
      <c r="N45" s="40">
        <v>0.99436715867158676</v>
      </c>
      <c r="O45" s="40">
        <v>0.99258960573476707</v>
      </c>
      <c r="P45" s="40">
        <v>0.98938945233265718</v>
      </c>
      <c r="Q45" s="40">
        <v>0.98396832579185523</v>
      </c>
      <c r="R45" s="40">
        <v>0.97709756097560974</v>
      </c>
      <c r="S45" s="40">
        <v>0.96792391304347825</v>
      </c>
      <c r="T45" s="40">
        <v>0.95927669902912616</v>
      </c>
      <c r="U45" s="40">
        <v>0.95582412060301503</v>
      </c>
      <c r="V45" s="40">
        <v>0.9397368421052632</v>
      </c>
      <c r="W45" s="40">
        <v>0.92135820895522391</v>
      </c>
      <c r="X45" s="40">
        <v>0.90031249999999996</v>
      </c>
      <c r="Y45" s="40">
        <v>0.8431395275833925</v>
      </c>
      <c r="Z45" s="40">
        <v>0.82741417900385628</v>
      </c>
      <c r="AA45" s="40">
        <v>0.77492783806496401</v>
      </c>
      <c r="AB45" s="40">
        <v>0.70197602850664076</v>
      </c>
      <c r="AC45" s="41"/>
      <c r="AD45" s="42"/>
    </row>
    <row r="46" spans="1:30">
      <c r="A46" s="39">
        <v>1950</v>
      </c>
      <c r="B46" s="41"/>
      <c r="C46" s="40">
        <v>0.9471531434993401</v>
      </c>
      <c r="D46" s="40">
        <v>0.99508973773106457</v>
      </c>
      <c r="E46" s="40">
        <v>0.99760759119378506</v>
      </c>
      <c r="F46" s="40">
        <v>0.99867387077408309</v>
      </c>
      <c r="G46" s="40">
        <v>0.99903676424468879</v>
      </c>
      <c r="H46" s="40"/>
      <c r="I46" s="40">
        <v>0.99913451128001918</v>
      </c>
      <c r="J46" s="40">
        <v>0.99910917189346427</v>
      </c>
      <c r="K46" s="40">
        <v>0.99812728651273408</v>
      </c>
      <c r="L46" s="40">
        <v>0.99691731791293903</v>
      </c>
      <c r="M46" s="40">
        <v>0.99652582220690278</v>
      </c>
      <c r="N46" s="40">
        <v>0.99569567883163301</v>
      </c>
      <c r="O46" s="40">
        <v>0.99411229180347438</v>
      </c>
      <c r="P46" s="40">
        <v>0.99110400595363191</v>
      </c>
      <c r="Q46" s="40">
        <v>0.98717010605125255</v>
      </c>
      <c r="R46" s="40">
        <v>0.97968053058078985</v>
      </c>
      <c r="S46" s="40">
        <v>0.97264102795040375</v>
      </c>
      <c r="T46" s="40">
        <v>0.96305070656691605</v>
      </c>
      <c r="U46" s="40">
        <v>0.94777614981727543</v>
      </c>
      <c r="V46" s="40">
        <v>0.93268412333769601</v>
      </c>
      <c r="W46" s="40">
        <v>0.90532376502002676</v>
      </c>
      <c r="X46" s="40">
        <v>0.87267138254138732</v>
      </c>
      <c r="Y46" s="40">
        <v>0.83419194810150732</v>
      </c>
      <c r="Z46" s="40">
        <v>0.81524926686217003</v>
      </c>
      <c r="AA46" s="40">
        <v>0.76402039329934457</v>
      </c>
      <c r="AB46" s="40">
        <v>0.69150326797385619</v>
      </c>
      <c r="AC46" s="41"/>
      <c r="AD46" s="42"/>
    </row>
    <row r="47" spans="1:30">
      <c r="A47" s="39">
        <v>1951</v>
      </c>
      <c r="B47" s="41"/>
      <c r="C47" s="40">
        <v>0.94580054634521826</v>
      </c>
      <c r="D47" s="40">
        <v>0.99546964207586086</v>
      </c>
      <c r="E47" s="40">
        <v>0.99747403449710226</v>
      </c>
      <c r="F47" s="40">
        <v>0.99842234919102291</v>
      </c>
      <c r="G47" s="40">
        <v>0.99874132776988711</v>
      </c>
      <c r="H47" s="40"/>
      <c r="I47" s="40">
        <v>0.9991397903738547</v>
      </c>
      <c r="J47" s="40">
        <v>0.99905277721494123</v>
      </c>
      <c r="K47" s="40">
        <v>0.99824982707266718</v>
      </c>
      <c r="L47" s="40">
        <v>0.99705796395518753</v>
      </c>
      <c r="M47" s="40">
        <v>0.99646922820698713</v>
      </c>
      <c r="N47" s="40">
        <v>0.99596839797592618</v>
      </c>
      <c r="O47" s="40">
        <v>0.99417486121064169</v>
      </c>
      <c r="P47" s="40">
        <v>0.99130949361738097</v>
      </c>
      <c r="Q47" s="40">
        <v>0.98772597921852634</v>
      </c>
      <c r="R47" s="40">
        <v>0.97920147965700521</v>
      </c>
      <c r="S47" s="40">
        <v>0.97298936533546887</v>
      </c>
      <c r="T47" s="40">
        <v>0.96369145563270053</v>
      </c>
      <c r="U47" s="40">
        <v>0.94767718751352992</v>
      </c>
      <c r="V47" s="40">
        <v>0.93391386290660339</v>
      </c>
      <c r="W47" s="40">
        <v>0.90845957556768631</v>
      </c>
      <c r="X47" s="40">
        <v>0.87340293753317999</v>
      </c>
      <c r="Y47" s="40">
        <v>0.83024354780079967</v>
      </c>
      <c r="Z47" s="40">
        <v>0.83035945177139903</v>
      </c>
      <c r="AA47" s="40">
        <v>0.76961843052555801</v>
      </c>
      <c r="AB47" s="40">
        <v>0.71483375959079276</v>
      </c>
      <c r="AC47" s="41"/>
      <c r="AD47" s="42"/>
    </row>
    <row r="48" spans="1:30">
      <c r="A48" s="39">
        <v>1952</v>
      </c>
      <c r="B48" s="41"/>
      <c r="C48" s="40">
        <v>0.94456717246707467</v>
      </c>
      <c r="D48" s="40">
        <v>0.9953815994949663</v>
      </c>
      <c r="E48" s="40">
        <v>0.99750390404359235</v>
      </c>
      <c r="F48" s="40">
        <v>0.99840515666013219</v>
      </c>
      <c r="G48" s="40">
        <v>0.99878725454364226</v>
      </c>
      <c r="H48" s="40"/>
      <c r="I48" s="40">
        <v>0.99916470575227245</v>
      </c>
      <c r="J48" s="40">
        <v>0.99919770541364072</v>
      </c>
      <c r="K48" s="40">
        <v>0.99816780339252742</v>
      </c>
      <c r="L48" s="40">
        <v>0.99721837811753811</v>
      </c>
      <c r="M48" s="40">
        <v>0.99653677382115846</v>
      </c>
      <c r="N48" s="40">
        <v>0.99579560066191064</v>
      </c>
      <c r="O48" s="40">
        <v>0.99415402160953248</v>
      </c>
      <c r="P48" s="40">
        <v>0.9912511785955328</v>
      </c>
      <c r="Q48" s="40">
        <v>0.98750157410905426</v>
      </c>
      <c r="R48" s="40">
        <v>0.97990733736762481</v>
      </c>
      <c r="S48" s="40">
        <v>0.97309173155613871</v>
      </c>
      <c r="T48" s="40">
        <v>0.96400913442468916</v>
      </c>
      <c r="U48" s="40">
        <v>0.94898061506145859</v>
      </c>
      <c r="V48" s="40">
        <v>0.9349828727260634</v>
      </c>
      <c r="W48" s="40">
        <v>0.90855911814193391</v>
      </c>
      <c r="X48" s="40">
        <v>0.8711461126005362</v>
      </c>
      <c r="Y48" s="40">
        <v>0.82644037516748547</v>
      </c>
      <c r="Z48" s="40">
        <v>0.81610062893081758</v>
      </c>
      <c r="AA48" s="40">
        <v>0.80848056537102475</v>
      </c>
      <c r="AB48" s="40">
        <v>0.76624999999999999</v>
      </c>
      <c r="AC48" s="41"/>
      <c r="AD48" s="42"/>
    </row>
    <row r="49" spans="1:30">
      <c r="A49" s="39">
        <v>1953</v>
      </c>
      <c r="B49" s="41"/>
      <c r="C49" s="40">
        <v>0.94822300002713278</v>
      </c>
      <c r="D49" s="40">
        <v>0.99586072315130003</v>
      </c>
      <c r="E49" s="40">
        <v>0.99781215376632115</v>
      </c>
      <c r="F49" s="40">
        <v>0.9984572879121496</v>
      </c>
      <c r="G49" s="40">
        <v>0.99881792190671204</v>
      </c>
      <c r="H49" s="40"/>
      <c r="I49" s="40">
        <v>0.99923564696131162</v>
      </c>
      <c r="J49" s="40">
        <v>0.99916631261673627</v>
      </c>
      <c r="K49" s="40">
        <v>0.9983379572709542</v>
      </c>
      <c r="L49" s="40">
        <v>0.9973734967724821</v>
      </c>
      <c r="M49" s="40">
        <v>0.99677089989262679</v>
      </c>
      <c r="N49" s="40">
        <v>0.99589000046735776</v>
      </c>
      <c r="O49" s="40">
        <v>0.99445205156050809</v>
      </c>
      <c r="P49" s="40">
        <v>0.99136167768847627</v>
      </c>
      <c r="Q49" s="40">
        <v>0.98808117063993106</v>
      </c>
      <c r="R49" s="40">
        <v>0.97992101370152518</v>
      </c>
      <c r="S49" s="40">
        <v>0.97375293847423361</v>
      </c>
      <c r="T49" s="40">
        <v>0.96390694491960316</v>
      </c>
      <c r="U49" s="40">
        <v>0.94872319633254709</v>
      </c>
      <c r="V49" s="40">
        <v>0.93474258871326099</v>
      </c>
      <c r="W49" s="40">
        <v>0.91201104463874827</v>
      </c>
      <c r="X49" s="40">
        <v>0.87420903685331808</v>
      </c>
      <c r="Y49" s="40">
        <v>0.81992606935398693</v>
      </c>
      <c r="Z49" s="40">
        <v>0.8017905993533947</v>
      </c>
      <c r="AA49" s="40">
        <v>0.81079280479680216</v>
      </c>
      <c r="AB49" s="40">
        <v>0.75183374083129584</v>
      </c>
      <c r="AC49" s="41"/>
      <c r="AD49" s="43"/>
    </row>
    <row r="50" spans="1:30">
      <c r="A50" s="39">
        <v>1954</v>
      </c>
      <c r="B50" s="41"/>
      <c r="C50" s="40">
        <v>0.94899519563307344</v>
      </c>
      <c r="D50" s="40">
        <v>0.99617179319941707</v>
      </c>
      <c r="E50" s="40">
        <v>0.99803364099626279</v>
      </c>
      <c r="F50" s="40">
        <v>0.9986452250958503</v>
      </c>
      <c r="G50" s="40">
        <v>0.99904778678165485</v>
      </c>
      <c r="H50" s="40"/>
      <c r="I50" s="40">
        <v>0.99927866520737219</v>
      </c>
      <c r="J50" s="40">
        <v>0.99926841307337022</v>
      </c>
      <c r="K50" s="40">
        <v>0.99844519533885934</v>
      </c>
      <c r="L50" s="40">
        <v>0.99766103608254519</v>
      </c>
      <c r="M50" s="40">
        <v>0.99690516766872728</v>
      </c>
      <c r="N50" s="40">
        <v>0.9962215518400892</v>
      </c>
      <c r="O50" s="40">
        <v>0.99511531846712431</v>
      </c>
      <c r="P50" s="40">
        <v>0.99200518111242908</v>
      </c>
      <c r="Q50" s="40">
        <v>0.98891207436213602</v>
      </c>
      <c r="R50" s="40">
        <v>0.98186144862683733</v>
      </c>
      <c r="S50" s="40">
        <v>0.97563794740074827</v>
      </c>
      <c r="T50" s="40">
        <v>0.9666475006288856</v>
      </c>
      <c r="U50" s="40">
        <v>0.95250940125085071</v>
      </c>
      <c r="V50" s="40">
        <v>0.93873595889890404</v>
      </c>
      <c r="W50" s="40">
        <v>0.91358485495453801</v>
      </c>
      <c r="X50" s="40">
        <v>0.88680277068902658</v>
      </c>
      <c r="Y50" s="40">
        <v>0.83531831034187298</v>
      </c>
      <c r="Z50" s="40">
        <v>0.81259150805270863</v>
      </c>
      <c r="AA50" s="40">
        <v>0.82092426187419765</v>
      </c>
      <c r="AB50" s="40">
        <v>0.76674641148325362</v>
      </c>
      <c r="AC50" s="41"/>
      <c r="AD50" s="42"/>
    </row>
    <row r="51" spans="1:30">
      <c r="A51" s="39">
        <v>1955</v>
      </c>
      <c r="B51" s="41"/>
      <c r="C51" s="40">
        <v>0.94959558027009461</v>
      </c>
      <c r="D51" s="40">
        <v>0.99627148528528187</v>
      </c>
      <c r="E51" s="40">
        <v>0.99801595100522034</v>
      </c>
      <c r="F51" s="40">
        <v>0.99881331409180152</v>
      </c>
      <c r="G51" s="40">
        <v>0.99907535829865923</v>
      </c>
      <c r="H51" s="40"/>
      <c r="I51" s="40">
        <v>0.99930057702395525</v>
      </c>
      <c r="J51" s="40">
        <v>0.99931847278455888</v>
      </c>
      <c r="K51" s="40">
        <v>0.99863771293433679</v>
      </c>
      <c r="L51" s="40">
        <v>0.99753773641845589</v>
      </c>
      <c r="M51" s="40">
        <v>0.99705654490197559</v>
      </c>
      <c r="N51" s="40">
        <v>0.99637119595678869</v>
      </c>
      <c r="O51" s="40">
        <v>0.99506483084231767</v>
      </c>
      <c r="P51" s="40">
        <v>0.9919493748618724</v>
      </c>
      <c r="Q51" s="40">
        <v>0.98896031535598994</v>
      </c>
      <c r="R51" s="40">
        <v>0.98280201069509443</v>
      </c>
      <c r="S51" s="40">
        <v>0.97607040837495807</v>
      </c>
      <c r="T51" s="40">
        <v>0.96727521695460728</v>
      </c>
      <c r="U51" s="40">
        <v>0.9506689205505916</v>
      </c>
      <c r="V51" s="40">
        <v>0.93785750475449203</v>
      </c>
      <c r="W51" s="40">
        <v>0.9146381696908843</v>
      </c>
      <c r="X51" s="40">
        <v>0.87960855039470187</v>
      </c>
      <c r="Y51" s="40">
        <v>0.83960759291753073</v>
      </c>
      <c r="Z51" s="40">
        <v>0.7997627520759194</v>
      </c>
      <c r="AA51" s="40">
        <v>0.82158730158730164</v>
      </c>
      <c r="AB51" s="40">
        <v>0.80304806565064479</v>
      </c>
      <c r="AC51" s="41"/>
      <c r="AD51" s="43"/>
    </row>
    <row r="52" spans="1:30">
      <c r="A52" s="39">
        <v>1956</v>
      </c>
      <c r="B52" s="41"/>
      <c r="C52" s="40">
        <v>0.94900738092411685</v>
      </c>
      <c r="D52" s="40">
        <v>0.99637207439603281</v>
      </c>
      <c r="E52" s="40">
        <v>0.99826395967602366</v>
      </c>
      <c r="F52" s="40">
        <v>0.9987097487362514</v>
      </c>
      <c r="G52" s="40">
        <v>0.99909754897563652</v>
      </c>
      <c r="H52" s="40"/>
      <c r="I52" s="40">
        <v>0.99928240149465519</v>
      </c>
      <c r="J52" s="40">
        <v>0.99931482297032947</v>
      </c>
      <c r="K52" s="40">
        <v>0.99860626841630618</v>
      </c>
      <c r="L52" s="40">
        <v>0.99750689908271928</v>
      </c>
      <c r="M52" s="40">
        <v>0.99709712421772501</v>
      </c>
      <c r="N52" s="40">
        <v>0.99618242272484714</v>
      </c>
      <c r="O52" s="40">
        <v>0.99497969849011625</v>
      </c>
      <c r="P52" s="40">
        <v>0.99212682524908835</v>
      </c>
      <c r="Q52" s="40">
        <v>0.98906446468132359</v>
      </c>
      <c r="R52" s="40">
        <v>0.98328300095172649</v>
      </c>
      <c r="S52" s="40">
        <v>0.97568032470536514</v>
      </c>
      <c r="T52" s="40">
        <v>0.96655944446125042</v>
      </c>
      <c r="U52" s="40">
        <v>0.95052640991730875</v>
      </c>
      <c r="V52" s="40">
        <v>0.93801132115774855</v>
      </c>
      <c r="W52" s="40">
        <v>0.91360127469025576</v>
      </c>
      <c r="X52" s="40">
        <v>0.87776056903573685</v>
      </c>
      <c r="Y52" s="40">
        <v>0.8288125376732971</v>
      </c>
      <c r="Z52" s="40">
        <v>0.79615027829313545</v>
      </c>
      <c r="AA52" s="40">
        <v>0.82173913043478264</v>
      </c>
      <c r="AB52" s="40">
        <v>0.80022962112514351</v>
      </c>
      <c r="AC52" s="41"/>
      <c r="AD52" s="42"/>
    </row>
    <row r="53" spans="1:30">
      <c r="A53" s="39">
        <v>1957</v>
      </c>
      <c r="B53" s="41"/>
      <c r="C53" s="40">
        <v>0.9482270318498891</v>
      </c>
      <c r="D53" s="40">
        <v>0.99626273598284509</v>
      </c>
      <c r="E53" s="40">
        <v>0.99809624332960722</v>
      </c>
      <c r="F53" s="40">
        <v>0.99876361190409912</v>
      </c>
      <c r="G53" s="40">
        <v>0.99904812166480361</v>
      </c>
      <c r="H53" s="40"/>
      <c r="I53" s="40">
        <v>0.99927871552079039</v>
      </c>
      <c r="J53" s="40">
        <v>0.99922139029814716</v>
      </c>
      <c r="K53" s="40">
        <v>0.99856785960537631</v>
      </c>
      <c r="L53" s="40">
        <v>0.99760701361564308</v>
      </c>
      <c r="M53" s="40">
        <v>0.99698256968172883</v>
      </c>
      <c r="N53" s="40">
        <v>0.99603383874678597</v>
      </c>
      <c r="O53" s="40">
        <v>0.9947367579533678</v>
      </c>
      <c r="P53" s="40">
        <v>0.99182988267420158</v>
      </c>
      <c r="Q53" s="40">
        <v>0.98852355601780617</v>
      </c>
      <c r="R53" s="40">
        <v>0.98262316058861165</v>
      </c>
      <c r="S53" s="40">
        <v>0.97508631778484867</v>
      </c>
      <c r="T53" s="40">
        <v>0.96417124429235002</v>
      </c>
      <c r="U53" s="40">
        <v>0.94767539195945794</v>
      </c>
      <c r="V53" s="40">
        <v>0.9339495997050824</v>
      </c>
      <c r="W53" s="40">
        <v>0.911326330039963</v>
      </c>
      <c r="X53" s="40">
        <v>0.87912854273599639</v>
      </c>
      <c r="Y53" s="40">
        <v>0.81963600170624207</v>
      </c>
      <c r="Z53" s="40">
        <v>0.7786624203821656</v>
      </c>
      <c r="AA53" s="40">
        <v>0.7968655816757082</v>
      </c>
      <c r="AB53" s="40">
        <v>0.79302587176602923</v>
      </c>
      <c r="AC53" s="41"/>
      <c r="AD53" s="42"/>
    </row>
    <row r="54" spans="1:30">
      <c r="A54" s="39">
        <v>1958</v>
      </c>
      <c r="B54" s="41"/>
      <c r="C54" s="40">
        <v>0.94742305853380582</v>
      </c>
      <c r="D54" s="40">
        <v>0.99645638068693398</v>
      </c>
      <c r="E54" s="40">
        <v>0.99803397274650085</v>
      </c>
      <c r="F54" s="40">
        <v>0.99874951126163924</v>
      </c>
      <c r="G54" s="40">
        <v>0.99911409517173355</v>
      </c>
      <c r="H54" s="40"/>
      <c r="I54" s="40">
        <v>0.99932375894668501</v>
      </c>
      <c r="J54" s="40">
        <v>0.99934842636835242</v>
      </c>
      <c r="K54" s="40">
        <v>0.9986408988805634</v>
      </c>
      <c r="L54" s="40">
        <v>0.99765485999052717</v>
      </c>
      <c r="M54" s="40">
        <v>0.99721301830117981</v>
      </c>
      <c r="N54" s="40">
        <v>0.99617354246753986</v>
      </c>
      <c r="O54" s="40">
        <v>0.99496917643072191</v>
      </c>
      <c r="P54" s="40">
        <v>0.99229159035877001</v>
      </c>
      <c r="Q54" s="40">
        <v>0.98868122905973366</v>
      </c>
      <c r="R54" s="40">
        <v>0.98300351789119977</v>
      </c>
      <c r="S54" s="40">
        <v>0.97575549281944274</v>
      </c>
      <c r="T54" s="40">
        <v>0.96639599003944332</v>
      </c>
      <c r="U54" s="40">
        <v>0.9479800509615175</v>
      </c>
      <c r="V54" s="40">
        <v>0.93393429975230435</v>
      </c>
      <c r="W54" s="40">
        <v>0.91077932445242726</v>
      </c>
      <c r="X54" s="40">
        <v>0.87550659594723246</v>
      </c>
      <c r="Y54" s="40">
        <v>0.82346241457858771</v>
      </c>
      <c r="Z54" s="40">
        <v>0.77029438001784123</v>
      </c>
      <c r="AA54" s="40">
        <v>0.7869718309859155</v>
      </c>
      <c r="AB54" s="40">
        <v>0.79382579933847852</v>
      </c>
      <c r="AC54" s="41"/>
      <c r="AD54" s="42"/>
    </row>
    <row r="55" spans="1:30">
      <c r="A55" s="39">
        <v>1959</v>
      </c>
      <c r="B55" s="41"/>
      <c r="C55" s="40">
        <v>0.94992313458435507</v>
      </c>
      <c r="D55" s="40">
        <v>0.99638403051573876</v>
      </c>
      <c r="E55" s="40">
        <v>0.99801832962390447</v>
      </c>
      <c r="F55" s="40">
        <v>0.99873623024429303</v>
      </c>
      <c r="G55" s="40">
        <v>0.99903397704537578</v>
      </c>
      <c r="H55" s="40"/>
      <c r="I55" s="40">
        <v>0.9992874452146725</v>
      </c>
      <c r="J55" s="40">
        <v>0.99926728593818892</v>
      </c>
      <c r="K55" s="40">
        <v>0.99854891571127502</v>
      </c>
      <c r="L55" s="40">
        <v>0.99771183449477119</v>
      </c>
      <c r="M55" s="40">
        <v>0.99715340894492221</v>
      </c>
      <c r="N55" s="40">
        <v>0.99621884394150106</v>
      </c>
      <c r="O55" s="40">
        <v>0.9947280791105545</v>
      </c>
      <c r="P55" s="40">
        <v>0.99229210245724841</v>
      </c>
      <c r="Q55" s="40">
        <v>0.98854587342458333</v>
      </c>
      <c r="R55" s="40">
        <v>0.9834680069752445</v>
      </c>
      <c r="S55" s="40">
        <v>0.97598137763199666</v>
      </c>
      <c r="T55" s="40">
        <v>0.96738914422527922</v>
      </c>
      <c r="U55" s="40">
        <v>0.95104103802051898</v>
      </c>
      <c r="V55" s="40">
        <v>0.93463249759047284</v>
      </c>
      <c r="W55" s="40">
        <v>0.91364845996873401</v>
      </c>
      <c r="X55" s="40">
        <v>0.87993764367056837</v>
      </c>
      <c r="Y55" s="40">
        <v>0.83102830067870403</v>
      </c>
      <c r="Z55" s="40">
        <v>0.76939843068875324</v>
      </c>
      <c r="AA55" s="40">
        <v>0.81870669745958424</v>
      </c>
      <c r="AB55" s="40">
        <v>0.80735930735930739</v>
      </c>
      <c r="AC55" s="41"/>
      <c r="AD55" s="42" t="s">
        <v>51</v>
      </c>
    </row>
    <row r="56" spans="1:30">
      <c r="A56" s="39">
        <v>1960</v>
      </c>
      <c r="B56" s="41"/>
      <c r="C56" s="40">
        <v>0.95168727761933603</v>
      </c>
      <c r="D56" s="40">
        <v>0.99644748392494398</v>
      </c>
      <c r="E56" s="40">
        <v>0.99812708563750396</v>
      </c>
      <c r="F56" s="40">
        <v>0.99870702358731234</v>
      </c>
      <c r="G56" s="40">
        <v>0.99900174615196913</v>
      </c>
      <c r="H56" s="40"/>
      <c r="I56" s="40">
        <v>0.99931497584962625</v>
      </c>
      <c r="J56" s="40">
        <v>0.99926581188895858</v>
      </c>
      <c r="K56" s="40">
        <v>0.99858250851997155</v>
      </c>
      <c r="L56" s="40">
        <v>0.99775324585518221</v>
      </c>
      <c r="M56" s="40">
        <v>0.99723805296563572</v>
      </c>
      <c r="N56" s="40">
        <v>0.99644037764789883</v>
      </c>
      <c r="O56" s="40">
        <v>0.99470727355479671</v>
      </c>
      <c r="P56" s="40">
        <v>0.9924306581525737</v>
      </c>
      <c r="Q56" s="40">
        <v>0.98838365551895579</v>
      </c>
      <c r="R56" s="40">
        <v>0.98316890396294032</v>
      </c>
      <c r="S56" s="40">
        <v>0.97672148451913332</v>
      </c>
      <c r="T56" s="40">
        <v>0.96529402310755552</v>
      </c>
      <c r="U56" s="40">
        <v>0.94884449603467735</v>
      </c>
      <c r="V56" s="40">
        <v>0.93202677523980404</v>
      </c>
      <c r="W56" s="40">
        <v>0.91099059933444637</v>
      </c>
      <c r="X56" s="40">
        <v>0.87671380286925937</v>
      </c>
      <c r="Y56" s="40">
        <v>0.83233572906699893</v>
      </c>
      <c r="Z56" s="40">
        <v>0.81226872527752969</v>
      </c>
      <c r="AA56" s="40">
        <v>0.79178746507827735</v>
      </c>
      <c r="AB56" s="40">
        <v>0.86509156997064163</v>
      </c>
      <c r="AC56" s="41"/>
      <c r="AD56" s="42"/>
    </row>
    <row r="57" spans="1:30">
      <c r="A57" s="39">
        <v>1961</v>
      </c>
      <c r="B57" s="41"/>
      <c r="C57" s="40">
        <v>0.95150320512820508</v>
      </c>
      <c r="D57" s="40">
        <v>0.99695425346166333</v>
      </c>
      <c r="E57" s="40">
        <v>0.99822810342895507</v>
      </c>
      <c r="F57" s="40">
        <v>0.99881235040643479</v>
      </c>
      <c r="G57" s="40">
        <v>0.9991475740820378</v>
      </c>
      <c r="H57" s="40"/>
      <c r="I57" s="40">
        <v>0.99937544248252852</v>
      </c>
      <c r="J57" s="40">
        <v>0.9993287610733731</v>
      </c>
      <c r="K57" s="40">
        <v>0.99865629669966516</v>
      </c>
      <c r="L57" s="40">
        <v>0.99770040301828256</v>
      </c>
      <c r="M57" s="40">
        <v>0.99731161848873406</v>
      </c>
      <c r="N57" s="40">
        <v>0.99642926019492162</v>
      </c>
      <c r="O57" s="40">
        <v>0.9948354085265616</v>
      </c>
      <c r="P57" s="40">
        <v>0.99256667170544643</v>
      </c>
      <c r="Q57" s="40">
        <v>0.9889697226829447</v>
      </c>
      <c r="R57" s="40">
        <v>0.98400089991350959</v>
      </c>
      <c r="S57" s="40">
        <v>0.97768489250592305</v>
      </c>
      <c r="T57" s="40">
        <v>0.96697863399357886</v>
      </c>
      <c r="U57" s="40">
        <v>0.94968054898248933</v>
      </c>
      <c r="V57" s="40">
        <v>0.93531279341547602</v>
      </c>
      <c r="W57" s="40">
        <v>0.91641936133129498</v>
      </c>
      <c r="X57" s="40">
        <v>0.88601574584997578</v>
      </c>
      <c r="Y57" s="40">
        <v>0.83880144130476009</v>
      </c>
      <c r="Z57" s="40">
        <v>0.81643447813454517</v>
      </c>
      <c r="AA57" s="40">
        <v>0.77449016283967742</v>
      </c>
      <c r="AB57" s="40">
        <v>0.87130339539978097</v>
      </c>
      <c r="AC57" s="41"/>
      <c r="AD57" s="42"/>
    </row>
    <row r="58" spans="1:30">
      <c r="A58" s="39">
        <v>1962</v>
      </c>
      <c r="B58" s="41"/>
      <c r="C58" s="40">
        <v>0.95201294498381872</v>
      </c>
      <c r="D58" s="40">
        <v>0.99691452370031486</v>
      </c>
      <c r="E58" s="40">
        <v>0.99815445167611805</v>
      </c>
      <c r="F58" s="40">
        <v>0.99889075852036113</v>
      </c>
      <c r="G58" s="40">
        <v>0.99917125636578707</v>
      </c>
      <c r="H58" s="40"/>
      <c r="I58" s="40">
        <v>0.99935638546074756</v>
      </c>
      <c r="J58" s="40">
        <v>0.99932198787711124</v>
      </c>
      <c r="K58" s="40">
        <v>0.99861845837787777</v>
      </c>
      <c r="L58" s="40">
        <v>0.99764329067597823</v>
      </c>
      <c r="M58" s="40">
        <v>0.99730162880284101</v>
      </c>
      <c r="N58" s="40">
        <v>0.99642093205662541</v>
      </c>
      <c r="O58" s="40">
        <v>0.99469118829489755</v>
      </c>
      <c r="P58" s="40">
        <v>0.99257271010691428</v>
      </c>
      <c r="Q58" s="40">
        <v>0.98866936254666482</v>
      </c>
      <c r="R58" s="40">
        <v>0.98332562432194037</v>
      </c>
      <c r="S58" s="40">
        <v>0.97754791447758838</v>
      </c>
      <c r="T58" s="40">
        <v>0.96560983318740468</v>
      </c>
      <c r="U58" s="40">
        <v>0.94904007208055674</v>
      </c>
      <c r="V58" s="40">
        <v>0.93262715119405382</v>
      </c>
      <c r="W58" s="40">
        <v>0.91366897486592769</v>
      </c>
      <c r="X58" s="40">
        <v>0.87862249844193618</v>
      </c>
      <c r="Y58" s="40">
        <v>0.83735588496135815</v>
      </c>
      <c r="Z58" s="40">
        <v>0.82074709601938767</v>
      </c>
      <c r="AA58" s="40">
        <v>0.77521673674920832</v>
      </c>
      <c r="AB58" s="40">
        <v>0.86789320791257429</v>
      </c>
      <c r="AC58" s="41"/>
      <c r="AD58" s="42"/>
    </row>
    <row r="59" spans="1:30">
      <c r="A59" s="39">
        <v>1963</v>
      </c>
      <c r="B59" s="41"/>
      <c r="C59" s="40">
        <v>0.95112459016393447</v>
      </c>
      <c r="D59" s="40">
        <v>0.99675555648872338</v>
      </c>
      <c r="E59" s="40">
        <v>0.99810315015187168</v>
      </c>
      <c r="F59" s="40">
        <v>0.99868433983597837</v>
      </c>
      <c r="G59" s="40">
        <v>0.99905476842584851</v>
      </c>
      <c r="H59" s="40"/>
      <c r="I59" s="40">
        <v>0.99935283696081223</v>
      </c>
      <c r="J59" s="40">
        <v>0.99934587509845818</v>
      </c>
      <c r="K59" s="40">
        <v>0.99854582395657276</v>
      </c>
      <c r="L59" s="40">
        <v>0.9975828363175947</v>
      </c>
      <c r="M59" s="40">
        <v>0.99713266931713151</v>
      </c>
      <c r="N59" s="40">
        <v>0.9963512948476213</v>
      </c>
      <c r="O59" s="40">
        <v>0.9946326152136441</v>
      </c>
      <c r="P59" s="40">
        <v>0.99223621481935886</v>
      </c>
      <c r="Q59" s="40">
        <v>0.98862748459231142</v>
      </c>
      <c r="R59" s="40">
        <v>0.98271823286348026</v>
      </c>
      <c r="S59" s="40">
        <v>0.9764859601202962</v>
      </c>
      <c r="T59" s="40">
        <v>0.96480364458647327</v>
      </c>
      <c r="U59" s="40">
        <v>0.94593624792456599</v>
      </c>
      <c r="V59" s="40">
        <v>0.92906153459900809</v>
      </c>
      <c r="W59" s="40">
        <v>0.91047564807737458</v>
      </c>
      <c r="X59" s="40">
        <v>0.87395052466100953</v>
      </c>
      <c r="Y59" s="40">
        <v>0.83167301879353395</v>
      </c>
      <c r="Z59" s="40">
        <v>0.80066043814432986</v>
      </c>
      <c r="AA59" s="40">
        <v>0.77222365369750068</v>
      </c>
      <c r="AB59" s="40">
        <v>0.86246612466124661</v>
      </c>
      <c r="AC59" s="41"/>
      <c r="AD59" s="42"/>
    </row>
    <row r="60" spans="1:30">
      <c r="A60" s="39">
        <v>1964</v>
      </c>
      <c r="B60" s="41"/>
      <c r="C60" s="40">
        <v>0.95004290429042904</v>
      </c>
      <c r="D60" s="40">
        <v>0.99679422575943788</v>
      </c>
      <c r="E60" s="40">
        <v>0.99816950290863904</v>
      </c>
      <c r="F60" s="40">
        <v>0.99882989240219489</v>
      </c>
      <c r="G60" s="40">
        <v>0.99899659266270402</v>
      </c>
      <c r="H60" s="40"/>
      <c r="I60" s="40">
        <v>0.99933867044617997</v>
      </c>
      <c r="J60" s="40">
        <v>0.99931461471636185</v>
      </c>
      <c r="K60" s="40">
        <v>0.99848175186867993</v>
      </c>
      <c r="L60" s="40">
        <v>0.99764607393938298</v>
      </c>
      <c r="M60" s="40">
        <v>0.99696530307968556</v>
      </c>
      <c r="N60" s="40">
        <v>0.99613574347662892</v>
      </c>
      <c r="O60" s="40">
        <v>0.99433601887330469</v>
      </c>
      <c r="P60" s="40">
        <v>0.99186137038788935</v>
      </c>
      <c r="Q60" s="40">
        <v>0.98864144809881349</v>
      </c>
      <c r="R60" s="40">
        <v>0.98290733762387361</v>
      </c>
      <c r="S60" s="40">
        <v>0.97678486077637505</v>
      </c>
      <c r="T60" s="40">
        <v>0.96562590444812146</v>
      </c>
      <c r="U60" s="40">
        <v>0.94935942460920397</v>
      </c>
      <c r="V60" s="40">
        <v>0.93317410703314041</v>
      </c>
      <c r="W60" s="40">
        <v>0.9169698176900416</v>
      </c>
      <c r="X60" s="40">
        <v>0.88688825995443121</v>
      </c>
      <c r="Y60" s="40">
        <v>0.84636289239226103</v>
      </c>
      <c r="Z60" s="40">
        <v>0.81496036768134283</v>
      </c>
      <c r="AA60" s="40">
        <v>0.79012042270828209</v>
      </c>
      <c r="AB60" s="40">
        <v>0.88633288227334239</v>
      </c>
      <c r="AC60" s="41"/>
      <c r="AD60" s="42"/>
    </row>
    <row r="61" spans="1:30">
      <c r="A61" s="39">
        <v>1965</v>
      </c>
      <c r="B61" s="41"/>
      <c r="C61" s="40">
        <v>0.95128911564625851</v>
      </c>
      <c r="D61" s="40">
        <v>0.99702801336564895</v>
      </c>
      <c r="E61" s="40">
        <v>0.99833543237861455</v>
      </c>
      <c r="F61" s="40">
        <v>0.99878186813913938</v>
      </c>
      <c r="G61" s="40">
        <v>0.99897319775079285</v>
      </c>
      <c r="H61" s="40"/>
      <c r="I61" s="40">
        <v>0.99933650050505662</v>
      </c>
      <c r="J61" s="40">
        <v>0.99937581476267601</v>
      </c>
      <c r="K61" s="40">
        <v>0.99837176736416944</v>
      </c>
      <c r="L61" s="40">
        <v>0.99755630698603093</v>
      </c>
      <c r="M61" s="40">
        <v>0.99679045489831741</v>
      </c>
      <c r="N61" s="40">
        <v>0.99615866419163768</v>
      </c>
      <c r="O61" s="40">
        <v>0.99437416668509959</v>
      </c>
      <c r="P61" s="40">
        <v>0.99181231982802176</v>
      </c>
      <c r="Q61" s="40">
        <v>0.98853354611780142</v>
      </c>
      <c r="R61" s="40">
        <v>0.9827777706828239</v>
      </c>
      <c r="S61" s="40">
        <v>0.97695238038161281</v>
      </c>
      <c r="T61" s="40">
        <v>0.96544823202836905</v>
      </c>
      <c r="U61" s="40">
        <v>0.94929760007422714</v>
      </c>
      <c r="V61" s="40">
        <v>0.93262439778930795</v>
      </c>
      <c r="W61" s="40">
        <v>0.91608668379912006</v>
      </c>
      <c r="X61" s="40">
        <v>0.88762746680360938</v>
      </c>
      <c r="Y61" s="40">
        <v>0.84454264378483124</v>
      </c>
      <c r="Z61" s="40">
        <v>0.81026112058784938</v>
      </c>
      <c r="AA61" s="40">
        <v>0.78277153558052437</v>
      </c>
      <c r="AB61" s="40">
        <v>0.88261142498430634</v>
      </c>
      <c r="AC61" s="41"/>
      <c r="AD61" s="42"/>
    </row>
    <row r="62" spans="1:30">
      <c r="A62" s="39">
        <v>1966</v>
      </c>
      <c r="B62" s="41"/>
      <c r="C62" s="40">
        <v>0.95381403508771934</v>
      </c>
      <c r="D62" s="40">
        <v>0.99699459010198044</v>
      </c>
      <c r="E62" s="40">
        <v>0.99832107165611705</v>
      </c>
      <c r="F62" s="40">
        <v>0.99869915093966322</v>
      </c>
      <c r="G62" s="40">
        <v>0.99906120991458447</v>
      </c>
      <c r="H62" s="40"/>
      <c r="I62" s="40">
        <v>0.9993404691688127</v>
      </c>
      <c r="J62" s="40">
        <v>0.99934457349249473</v>
      </c>
      <c r="K62" s="40">
        <v>0.99824534564781664</v>
      </c>
      <c r="L62" s="40">
        <v>0.99731194233923393</v>
      </c>
      <c r="M62" s="40">
        <v>0.99670563683077684</v>
      </c>
      <c r="N62" s="40">
        <v>0.99586162214907348</v>
      </c>
      <c r="O62" s="40">
        <v>0.99431432103305128</v>
      </c>
      <c r="P62" s="40">
        <v>0.99147042446902245</v>
      </c>
      <c r="Q62" s="40">
        <v>0.98816972824247751</v>
      </c>
      <c r="R62" s="40">
        <v>0.98235720720889108</v>
      </c>
      <c r="S62" s="40">
        <v>0.97613111517509454</v>
      </c>
      <c r="T62" s="40">
        <v>0.96567715850949354</v>
      </c>
      <c r="U62" s="40">
        <v>0.94888350536067578</v>
      </c>
      <c r="V62" s="40">
        <v>0.9313275338555258</v>
      </c>
      <c r="W62" s="40">
        <v>0.91516479912255255</v>
      </c>
      <c r="X62" s="40">
        <v>0.8878371551264419</v>
      </c>
      <c r="Y62" s="40">
        <v>0.83770094492906222</v>
      </c>
      <c r="Z62" s="40">
        <v>0.79739921976592976</v>
      </c>
      <c r="AA62" s="40">
        <v>0.78834044281941906</v>
      </c>
      <c r="AB62" s="40">
        <v>0.88340530536705741</v>
      </c>
      <c r="AC62" s="41"/>
      <c r="AD62" s="42"/>
    </row>
    <row r="63" spans="1:30">
      <c r="A63" s="39">
        <v>1967</v>
      </c>
      <c r="B63" s="41"/>
      <c r="C63" s="40">
        <v>0.95601111111111114</v>
      </c>
      <c r="D63" s="40">
        <v>0.99742095551019305</v>
      </c>
      <c r="E63" s="40">
        <v>0.99838487338825843</v>
      </c>
      <c r="F63" s="40">
        <v>0.99882653475713779</v>
      </c>
      <c r="G63" s="40">
        <v>0.99903608212193462</v>
      </c>
      <c r="H63" s="40"/>
      <c r="I63" s="40">
        <v>0.99935779578104778</v>
      </c>
      <c r="J63" s="40">
        <v>0.99937988731743133</v>
      </c>
      <c r="K63" s="40">
        <v>0.99819161968058334</v>
      </c>
      <c r="L63" s="40">
        <v>0.99710814631038336</v>
      </c>
      <c r="M63" s="40">
        <v>0.99651396499976685</v>
      </c>
      <c r="N63" s="40">
        <v>0.99571204171292071</v>
      </c>
      <c r="O63" s="40">
        <v>0.99424660166876699</v>
      </c>
      <c r="P63" s="40">
        <v>0.9915087439620518</v>
      </c>
      <c r="Q63" s="40">
        <v>0.98870431143447768</v>
      </c>
      <c r="R63" s="40">
        <v>0.98224966336858954</v>
      </c>
      <c r="S63" s="40">
        <v>0.97666719605723562</v>
      </c>
      <c r="T63" s="40">
        <v>0.96753653201046474</v>
      </c>
      <c r="U63" s="40">
        <v>0.95036874913969094</v>
      </c>
      <c r="V63" s="40">
        <v>0.93355839976110888</v>
      </c>
      <c r="W63" s="40">
        <v>0.91836879859025289</v>
      </c>
      <c r="X63" s="40">
        <v>0.89340548014593646</v>
      </c>
      <c r="Y63" s="40">
        <v>0.8508950981603719</v>
      </c>
      <c r="Z63" s="40">
        <v>0.8056068447195277</v>
      </c>
      <c r="AA63" s="40">
        <v>0.79805534779356768</v>
      </c>
      <c r="AB63" s="40">
        <v>0.88936430317848414</v>
      </c>
      <c r="AC63" s="41"/>
      <c r="AD63" s="42"/>
    </row>
    <row r="64" spans="1:30">
      <c r="A64" s="39">
        <v>1968</v>
      </c>
      <c r="B64" s="41"/>
      <c r="C64" s="40">
        <v>0.95723106060606056</v>
      </c>
      <c r="D64" s="40">
        <v>0.99749845702665552</v>
      </c>
      <c r="E64" s="40">
        <v>0.99840989732362773</v>
      </c>
      <c r="F64" s="40">
        <v>0.99880004622772733</v>
      </c>
      <c r="G64" s="40">
        <v>0.99905905264305395</v>
      </c>
      <c r="H64" s="40"/>
      <c r="I64" s="40">
        <v>0.99933400326941613</v>
      </c>
      <c r="J64" s="40">
        <v>0.99928473344161173</v>
      </c>
      <c r="K64" s="40">
        <v>0.997937852663345</v>
      </c>
      <c r="L64" s="40">
        <v>0.99675183941548529</v>
      </c>
      <c r="M64" s="40">
        <v>0.9962471875786576</v>
      </c>
      <c r="N64" s="40">
        <v>0.99524272529535018</v>
      </c>
      <c r="O64" s="40">
        <v>0.99382683747874656</v>
      </c>
      <c r="P64" s="40">
        <v>0.99100138014023065</v>
      </c>
      <c r="Q64" s="40">
        <v>0.98770674861572638</v>
      </c>
      <c r="R64" s="40">
        <v>0.98172792111423102</v>
      </c>
      <c r="S64" s="40">
        <v>0.97495769511039421</v>
      </c>
      <c r="T64" s="40">
        <v>0.96439818083986573</v>
      </c>
      <c r="U64" s="40">
        <v>0.94705785089804273</v>
      </c>
      <c r="V64" s="40">
        <v>0.92910608747349932</v>
      </c>
      <c r="W64" s="40">
        <v>0.91468024351782939</v>
      </c>
      <c r="X64" s="40">
        <v>0.8898136942544066</v>
      </c>
      <c r="Y64" s="40">
        <v>0.84471761894976893</v>
      </c>
      <c r="Z64" s="40">
        <v>0.78321376768983497</v>
      </c>
      <c r="AA64" s="40">
        <v>0.7715213860314023</v>
      </c>
      <c r="AB64" s="40">
        <v>0.87550901687027338</v>
      </c>
      <c r="AC64" s="41"/>
      <c r="AD64" s="42"/>
    </row>
    <row r="65" spans="1:30">
      <c r="A65" s="39">
        <v>1969</v>
      </c>
      <c r="B65" s="41"/>
      <c r="C65" s="40">
        <v>0.95689147286821707</v>
      </c>
      <c r="D65" s="40">
        <v>0.99762524471894976</v>
      </c>
      <c r="E65" s="40">
        <v>0.9984413578014516</v>
      </c>
      <c r="F65" s="40">
        <v>0.99899992700136053</v>
      </c>
      <c r="G65" s="40">
        <v>0.99905009788757992</v>
      </c>
      <c r="H65" s="40"/>
      <c r="I65" s="40">
        <v>0.99935357491938859</v>
      </c>
      <c r="J65" s="40">
        <v>0.99930204730667316</v>
      </c>
      <c r="K65" s="40">
        <v>0.99777149827494116</v>
      </c>
      <c r="L65" s="40">
        <v>0.99637785836140635</v>
      </c>
      <c r="M65" s="40">
        <v>0.99619148807130486</v>
      </c>
      <c r="N65" s="40">
        <v>0.99517361644224267</v>
      </c>
      <c r="O65" s="40">
        <v>0.99374185586251962</v>
      </c>
      <c r="P65" s="40">
        <v>0.99100307438668589</v>
      </c>
      <c r="Q65" s="40">
        <v>0.98782326985950564</v>
      </c>
      <c r="R65" s="40">
        <v>0.98201810029754288</v>
      </c>
      <c r="S65" s="40">
        <v>0.97560458823855978</v>
      </c>
      <c r="T65" s="40">
        <v>0.96649368205314834</v>
      </c>
      <c r="U65" s="40">
        <v>0.9482705121505095</v>
      </c>
      <c r="V65" s="40">
        <v>0.93174124283728088</v>
      </c>
      <c r="W65" s="40">
        <v>0.91656028610686135</v>
      </c>
      <c r="X65" s="40">
        <v>0.89361422354781173</v>
      </c>
      <c r="Y65" s="40">
        <v>0.85051682402744155</v>
      </c>
      <c r="Z65" s="40">
        <v>0.8095348477824138</v>
      </c>
      <c r="AA65" s="40">
        <v>0.77842885918329974</v>
      </c>
      <c r="AB65" s="40">
        <v>0.88056338028169012</v>
      </c>
      <c r="AC65" s="41"/>
      <c r="AD65" s="36"/>
    </row>
    <row r="66" spans="1:30">
      <c r="A66" s="39">
        <v>1970</v>
      </c>
      <c r="B66" s="41"/>
      <c r="C66" s="40">
        <v>0.96286874190403693</v>
      </c>
      <c r="D66" s="40">
        <v>0.99792549855555379</v>
      </c>
      <c r="E66" s="40">
        <v>0.99877385697372989</v>
      </c>
      <c r="F66" s="40">
        <v>0.99897600487806093</v>
      </c>
      <c r="G66" s="40">
        <v>0.99907542188019094</v>
      </c>
      <c r="H66" s="40"/>
      <c r="I66" s="40">
        <v>0.99941827174932685</v>
      </c>
      <c r="J66" s="40">
        <v>0.99934220166039522</v>
      </c>
      <c r="K66" s="40">
        <v>0.99782481476203533</v>
      </c>
      <c r="L66" s="40">
        <v>0.99620016877731976</v>
      </c>
      <c r="M66" s="40">
        <v>0.99610283473431482</v>
      </c>
      <c r="N66" s="40">
        <v>0.99515130189096634</v>
      </c>
      <c r="O66" s="40">
        <v>0.99393331856150913</v>
      </c>
      <c r="P66" s="40">
        <v>0.99129823052681421</v>
      </c>
      <c r="Q66" s="40">
        <v>0.98778046438071021</v>
      </c>
      <c r="R66" s="40">
        <v>0.98252799304903515</v>
      </c>
      <c r="S66" s="40">
        <v>0.97594674508798362</v>
      </c>
      <c r="T66" s="40">
        <v>0.96723748611602733</v>
      </c>
      <c r="U66" s="40">
        <v>0.94841650506207686</v>
      </c>
      <c r="V66" s="40">
        <v>0.93409463086597999</v>
      </c>
      <c r="W66" s="40">
        <v>0.91675373878364907</v>
      </c>
      <c r="X66" s="40">
        <v>0.90060320789067361</v>
      </c>
      <c r="Y66" s="40">
        <v>0.85793966739057981</v>
      </c>
      <c r="Z66" s="40">
        <v>0.81083905288906832</v>
      </c>
      <c r="AA66" s="40">
        <v>0.77154608338007102</v>
      </c>
      <c r="AB66" s="40">
        <v>0.8793715154586923</v>
      </c>
      <c r="AC66" s="41"/>
      <c r="AD66" s="36"/>
    </row>
    <row r="67" spans="1:30">
      <c r="A67" s="39">
        <v>1971</v>
      </c>
      <c r="B67" s="41"/>
      <c r="C67" s="40">
        <v>0.96465505226480841</v>
      </c>
      <c r="D67" s="40">
        <v>0.99799040176789777</v>
      </c>
      <c r="E67" s="40">
        <v>0.99865912472909213</v>
      </c>
      <c r="F67" s="40">
        <v>0.9990157769750625</v>
      </c>
      <c r="G67" s="40">
        <v>0.99917695635545301</v>
      </c>
      <c r="H67" s="40"/>
      <c r="I67" s="40">
        <v>0.99937004910378635</v>
      </c>
      <c r="J67" s="40">
        <v>0.99937208500889751</v>
      </c>
      <c r="K67" s="40">
        <v>0.99791762649817872</v>
      </c>
      <c r="L67" s="40">
        <v>0.99603832587219465</v>
      </c>
      <c r="M67" s="40">
        <v>0.99580699384668137</v>
      </c>
      <c r="N67" s="40">
        <v>0.99535547932988588</v>
      </c>
      <c r="O67" s="40">
        <v>0.99391218637826118</v>
      </c>
      <c r="P67" s="40">
        <v>0.99187064630062038</v>
      </c>
      <c r="Q67" s="40">
        <v>0.98843911821103347</v>
      </c>
      <c r="R67" s="40">
        <v>0.98344585750643776</v>
      </c>
      <c r="S67" s="40">
        <v>0.97676297767796738</v>
      </c>
      <c r="T67" s="40">
        <v>0.96746681717582783</v>
      </c>
      <c r="U67" s="40">
        <v>0.95250365802096448</v>
      </c>
      <c r="V67" s="40">
        <v>0.93375533568878211</v>
      </c>
      <c r="W67" s="40">
        <v>0.91795272363679503</v>
      </c>
      <c r="X67" s="40">
        <v>0.89965158389161914</v>
      </c>
      <c r="Y67" s="40">
        <v>0.85674773080614375</v>
      </c>
      <c r="Z67" s="40">
        <v>0.81425658303041049</v>
      </c>
      <c r="AA67" s="40">
        <v>0.78396687993978165</v>
      </c>
      <c r="AB67" s="40">
        <v>0.88304924242424243</v>
      </c>
      <c r="AC67" s="41"/>
      <c r="AD67" s="36"/>
    </row>
    <row r="68" spans="1:30">
      <c r="A68" s="39">
        <v>1972</v>
      </c>
      <c r="B68" s="41"/>
      <c r="C68" s="40">
        <v>0.96718021201413429</v>
      </c>
      <c r="D68" s="40">
        <v>0.99795942508513669</v>
      </c>
      <c r="E68" s="40">
        <v>0.99870580986943236</v>
      </c>
      <c r="F68" s="40">
        <v>0.99911666387913634</v>
      </c>
      <c r="G68" s="40">
        <v>0.99930154818350314</v>
      </c>
      <c r="H68" s="40"/>
      <c r="I68" s="40">
        <v>0.99947503854606679</v>
      </c>
      <c r="J68" s="40">
        <v>0.99940812240416799</v>
      </c>
      <c r="K68" s="40">
        <v>0.99801753782272939</v>
      </c>
      <c r="L68" s="40">
        <v>0.99622150884987393</v>
      </c>
      <c r="M68" s="40">
        <v>0.9959600899301031</v>
      </c>
      <c r="N68" s="40">
        <v>0.99516631040451087</v>
      </c>
      <c r="O68" s="40">
        <v>0.99380633422654885</v>
      </c>
      <c r="P68" s="40">
        <v>0.9916081876387518</v>
      </c>
      <c r="Q68" s="40">
        <v>0.98765327700441596</v>
      </c>
      <c r="R68" s="40">
        <v>0.98313385370929862</v>
      </c>
      <c r="S68" s="40">
        <v>0.97612481330941736</v>
      </c>
      <c r="T68" s="40">
        <v>0.96711688992498046</v>
      </c>
      <c r="U68" s="40">
        <v>0.95182971620872969</v>
      </c>
      <c r="V68" s="40">
        <v>0.93249111706762444</v>
      </c>
      <c r="W68" s="40">
        <v>0.91426246854655258</v>
      </c>
      <c r="X68" s="40">
        <v>0.89778045127893069</v>
      </c>
      <c r="Y68" s="40">
        <v>0.85278749921098584</v>
      </c>
      <c r="Z68" s="40">
        <v>0.8150857640942627</v>
      </c>
      <c r="AA68" s="40">
        <v>0.78880913907782491</v>
      </c>
      <c r="AB68" s="40">
        <v>0.88630259623992835</v>
      </c>
      <c r="AC68" s="41"/>
      <c r="AD68" s="36"/>
    </row>
    <row r="69" spans="1:30">
      <c r="A69" s="39">
        <v>1973</v>
      </c>
      <c r="B69" s="41"/>
      <c r="C69" s="40">
        <v>0.9676528301886792</v>
      </c>
      <c r="D69" s="40">
        <v>0.99789914510774114</v>
      </c>
      <c r="E69" s="40">
        <v>0.99873401252420879</v>
      </c>
      <c r="F69" s="40">
        <v>0.99898036684382219</v>
      </c>
      <c r="G69" s="40">
        <v>0.99918566211016679</v>
      </c>
      <c r="H69" s="40"/>
      <c r="I69" s="40">
        <v>0.99940116212290042</v>
      </c>
      <c r="J69" s="40">
        <v>0.99934697733706102</v>
      </c>
      <c r="K69" s="40">
        <v>0.99819205855029214</v>
      </c>
      <c r="L69" s="40">
        <v>0.99658731426452152</v>
      </c>
      <c r="M69" s="40">
        <v>0.99592659033737918</v>
      </c>
      <c r="N69" s="40">
        <v>0.99549563500160321</v>
      </c>
      <c r="O69" s="40">
        <v>0.99416625861495889</v>
      </c>
      <c r="P69" s="40">
        <v>0.99211061672112977</v>
      </c>
      <c r="Q69" s="40">
        <v>0.98828071044198873</v>
      </c>
      <c r="R69" s="40">
        <v>0.98334478138858072</v>
      </c>
      <c r="S69" s="40">
        <v>0.97659003932849142</v>
      </c>
      <c r="T69" s="40">
        <v>0.9669218186016777</v>
      </c>
      <c r="U69" s="40">
        <v>0.95291900599704316</v>
      </c>
      <c r="V69" s="40">
        <v>0.93191495562314075</v>
      </c>
      <c r="W69" s="40">
        <v>0.91523049005078372</v>
      </c>
      <c r="X69" s="40">
        <v>0.89368198030459711</v>
      </c>
      <c r="Y69" s="40">
        <v>0.85312088338512959</v>
      </c>
      <c r="Z69" s="40">
        <v>0.80413784879561179</v>
      </c>
      <c r="AA69" s="40">
        <v>0.75593271252628413</v>
      </c>
      <c r="AB69" s="40">
        <v>0.88084922010398614</v>
      </c>
      <c r="AC69" s="41"/>
      <c r="AD69" s="36"/>
    </row>
    <row r="70" spans="1:30">
      <c r="A70" s="39">
        <v>1974</v>
      </c>
      <c r="B70" s="41"/>
      <c r="C70" s="40">
        <v>0.9687413127413127</v>
      </c>
      <c r="D70" s="40">
        <v>0.99825252283416033</v>
      </c>
      <c r="E70" s="40">
        <v>0.99889922698214817</v>
      </c>
      <c r="F70" s="40">
        <v>0.99912282150139931</v>
      </c>
      <c r="G70" s="40">
        <v>0.99919161981501514</v>
      </c>
      <c r="H70" s="40"/>
      <c r="I70" s="40">
        <v>0.99945834044700121</v>
      </c>
      <c r="J70" s="40">
        <v>0.99944410127515704</v>
      </c>
      <c r="K70" s="40">
        <v>0.99827692506676058</v>
      </c>
      <c r="L70" s="40">
        <v>0.99685613828114661</v>
      </c>
      <c r="M70" s="40">
        <v>0.9962950101439263</v>
      </c>
      <c r="N70" s="40">
        <v>0.99566248004713442</v>
      </c>
      <c r="O70" s="40">
        <v>0.99462349970314823</v>
      </c>
      <c r="P70" s="40">
        <v>0.9924485694502414</v>
      </c>
      <c r="Q70" s="40">
        <v>0.98915577864243776</v>
      </c>
      <c r="R70" s="40">
        <v>0.98409021124958806</v>
      </c>
      <c r="S70" s="40">
        <v>0.97753024251964038</v>
      </c>
      <c r="T70" s="40">
        <v>0.96825550555432027</v>
      </c>
      <c r="U70" s="40">
        <v>0.9545624096965194</v>
      </c>
      <c r="V70" s="40">
        <v>0.9335051569337055</v>
      </c>
      <c r="W70" s="40">
        <v>0.91911228815734103</v>
      </c>
      <c r="X70" s="40">
        <v>0.89903453810470157</v>
      </c>
      <c r="Y70" s="40">
        <v>0.85634093621963414</v>
      </c>
      <c r="Z70" s="40">
        <v>0.81404429953842805</v>
      </c>
      <c r="AA70" s="40">
        <v>0.76833258961773021</v>
      </c>
      <c r="AB70" s="40">
        <v>0.89337919174548586</v>
      </c>
      <c r="AC70" s="41"/>
      <c r="AD70" s="36"/>
    </row>
    <row r="71" spans="1:30">
      <c r="A71" s="39">
        <v>1975</v>
      </c>
      <c r="B71" s="41"/>
      <c r="C71" s="40">
        <v>0.97021509433962261</v>
      </c>
      <c r="D71" s="40">
        <v>0.99844935337692753</v>
      </c>
      <c r="E71" s="40">
        <v>0.99895022595871641</v>
      </c>
      <c r="F71" s="40">
        <v>0.99913548020129583</v>
      </c>
      <c r="G71" s="40">
        <v>0.99927270556616954</v>
      </c>
      <c r="H71" s="40"/>
      <c r="I71" s="40">
        <v>0.99948179703449114</v>
      </c>
      <c r="J71" s="40">
        <v>0.99944935166771709</v>
      </c>
      <c r="K71" s="40">
        <v>0.99841993335091261</v>
      </c>
      <c r="L71" s="40">
        <v>0.99701603754791635</v>
      </c>
      <c r="M71" s="40">
        <v>0.99632127007803506</v>
      </c>
      <c r="N71" s="40">
        <v>0.99587607180616988</v>
      </c>
      <c r="O71" s="40">
        <v>0.99489645212354183</v>
      </c>
      <c r="P71" s="40">
        <v>0.99284337511622656</v>
      </c>
      <c r="Q71" s="40">
        <v>0.9898220605789837</v>
      </c>
      <c r="R71" s="40">
        <v>0.98477798075179068</v>
      </c>
      <c r="S71" s="40">
        <v>0.97861620064720622</v>
      </c>
      <c r="T71" s="40">
        <v>0.96940065310679591</v>
      </c>
      <c r="U71" s="40">
        <v>0.95672393045634896</v>
      </c>
      <c r="V71" s="40">
        <v>0.93742706009523424</v>
      </c>
      <c r="W71" s="40">
        <v>0.92085406186598484</v>
      </c>
      <c r="X71" s="40">
        <v>0.89617230866481856</v>
      </c>
      <c r="Y71" s="40">
        <v>0.86219014209537104</v>
      </c>
      <c r="Z71" s="40">
        <v>0.81754860647720728</v>
      </c>
      <c r="AA71" s="40">
        <v>0.76809343775317307</v>
      </c>
      <c r="AB71" s="40">
        <v>0.87073065283182016</v>
      </c>
      <c r="AC71" s="41"/>
      <c r="AD71" s="36"/>
    </row>
    <row r="72" spans="1:30">
      <c r="A72" s="39">
        <v>1976</v>
      </c>
      <c r="B72" s="41"/>
      <c r="C72" s="40">
        <v>0.97078195488721808</v>
      </c>
      <c r="D72" s="40">
        <v>0.99842973552855385</v>
      </c>
      <c r="E72" s="40">
        <v>0.99904463997865556</v>
      </c>
      <c r="F72" s="40">
        <v>0.99911759474392181</v>
      </c>
      <c r="G72" s="40">
        <v>0.99929824463886696</v>
      </c>
      <c r="H72" s="40"/>
      <c r="I72" s="40">
        <v>0.99948718517685209</v>
      </c>
      <c r="J72" s="40">
        <v>0.99952271879272248</v>
      </c>
      <c r="K72" s="40">
        <v>0.99854852203856359</v>
      </c>
      <c r="L72" s="40">
        <v>0.99736969368529849</v>
      </c>
      <c r="M72" s="40">
        <v>0.9967468800092828</v>
      </c>
      <c r="N72" s="40">
        <v>0.99622168300348923</v>
      </c>
      <c r="O72" s="40">
        <v>0.99529739940203976</v>
      </c>
      <c r="P72" s="40">
        <v>0.99315668179576722</v>
      </c>
      <c r="Q72" s="40">
        <v>0.99004292746541334</v>
      </c>
      <c r="R72" s="40">
        <v>0.98482191215928749</v>
      </c>
      <c r="S72" s="40">
        <v>0.9788719047937362</v>
      </c>
      <c r="T72" s="40">
        <v>0.96918595490686332</v>
      </c>
      <c r="U72" s="40">
        <v>0.95653520905762723</v>
      </c>
      <c r="V72" s="40">
        <v>0.94005981717205012</v>
      </c>
      <c r="W72" s="40">
        <v>0.91918531445948315</v>
      </c>
      <c r="X72" s="40">
        <v>0.89741117887953115</v>
      </c>
      <c r="Y72" s="40">
        <v>0.85865692262943571</v>
      </c>
      <c r="Z72" s="40">
        <v>0.81283398842909504</v>
      </c>
      <c r="AA72" s="40">
        <v>0.76702004565781656</v>
      </c>
      <c r="AB72" s="40">
        <v>0.86637362637362636</v>
      </c>
      <c r="AC72" s="41"/>
      <c r="AD72" s="36"/>
    </row>
    <row r="73" spans="1:30">
      <c r="A73" s="39">
        <v>1977</v>
      </c>
      <c r="B73" s="41"/>
      <c r="C73" s="40">
        <v>0.97307746478873236</v>
      </c>
      <c r="D73" s="40">
        <v>0.99831939790603241</v>
      </c>
      <c r="E73" s="40">
        <v>0.99895266826028106</v>
      </c>
      <c r="F73" s="40">
        <v>0.99922406984067336</v>
      </c>
      <c r="G73" s="40">
        <v>0.99940152472016064</v>
      </c>
      <c r="H73" s="40"/>
      <c r="I73" s="40">
        <v>0.99951582606811606</v>
      </c>
      <c r="J73" s="40">
        <v>0.99948648945979168</v>
      </c>
      <c r="K73" s="40">
        <v>0.99859711606467083</v>
      </c>
      <c r="L73" s="40">
        <v>0.99757341600442206</v>
      </c>
      <c r="M73" s="40">
        <v>0.99686160791983458</v>
      </c>
      <c r="N73" s="40">
        <v>0.99641534198140291</v>
      </c>
      <c r="O73" s="40">
        <v>0.9954677499065826</v>
      </c>
      <c r="P73" s="40">
        <v>0.99333301131965124</v>
      </c>
      <c r="Q73" s="40">
        <v>0.99033035090287813</v>
      </c>
      <c r="R73" s="40">
        <v>0.9854211060897089</v>
      </c>
      <c r="S73" s="40">
        <v>0.97905486523400875</v>
      </c>
      <c r="T73" s="40">
        <v>0.96965590735795826</v>
      </c>
      <c r="U73" s="40">
        <v>0.95781771437071794</v>
      </c>
      <c r="V73" s="40">
        <v>0.94145897669069534</v>
      </c>
      <c r="W73" s="40">
        <v>0.92024304390784895</v>
      </c>
      <c r="X73" s="40">
        <v>0.89803450745554791</v>
      </c>
      <c r="Y73" s="40">
        <v>0.85590795015923804</v>
      </c>
      <c r="Z73" s="40">
        <v>0.80801762114537445</v>
      </c>
      <c r="AA73" s="40">
        <v>0.78083155088048284</v>
      </c>
      <c r="AB73" s="40">
        <v>0.86855226180763301</v>
      </c>
      <c r="AC73" s="41"/>
      <c r="AD73" s="36"/>
    </row>
    <row r="74" spans="1:30">
      <c r="A74" s="39">
        <v>1978</v>
      </c>
      <c r="B74" s="41"/>
      <c r="C74" s="40">
        <v>0.97338541666666667</v>
      </c>
      <c r="D74" s="40">
        <v>0.99843789616059997</v>
      </c>
      <c r="E74" s="40">
        <v>0.99899847609421399</v>
      </c>
      <c r="F74" s="40">
        <v>0.99920356631382889</v>
      </c>
      <c r="G74" s="40">
        <v>0.99928218423134796</v>
      </c>
      <c r="H74" s="40"/>
      <c r="I74" s="40">
        <v>0.99951909955214324</v>
      </c>
      <c r="J74" s="40">
        <v>0.99949420773400255</v>
      </c>
      <c r="K74" s="40">
        <v>0.99868506490273634</v>
      </c>
      <c r="L74" s="40">
        <v>0.99754707985075208</v>
      </c>
      <c r="M74" s="40">
        <v>0.99708300461957711</v>
      </c>
      <c r="N74" s="40">
        <v>0.99654251057358811</v>
      </c>
      <c r="O74" s="40">
        <v>0.99555187584928106</v>
      </c>
      <c r="P74" s="40">
        <v>0.99350882324639134</v>
      </c>
      <c r="Q74" s="40">
        <v>0.99092877774669363</v>
      </c>
      <c r="R74" s="40">
        <v>0.98560754395924455</v>
      </c>
      <c r="S74" s="40">
        <v>0.9792164340056162</v>
      </c>
      <c r="T74" s="40">
        <v>0.97008337844481918</v>
      </c>
      <c r="U74" s="40">
        <v>0.95739906542648778</v>
      </c>
      <c r="V74" s="40">
        <v>0.94226783989504104</v>
      </c>
      <c r="W74" s="40">
        <v>0.9202411051493351</v>
      </c>
      <c r="X74" s="40">
        <v>0.89842964072388432</v>
      </c>
      <c r="Y74" s="40">
        <v>0.85842825311690296</v>
      </c>
      <c r="Z74" s="40">
        <v>0.81642226260406536</v>
      </c>
      <c r="AA74" s="40">
        <v>0.75852312519259324</v>
      </c>
      <c r="AB74" s="40">
        <v>0.85930634757408619</v>
      </c>
      <c r="AC74" s="41"/>
      <c r="AD74" s="36"/>
    </row>
    <row r="75" spans="1:30">
      <c r="A75" s="39">
        <v>1979</v>
      </c>
      <c r="B75" s="41"/>
      <c r="C75" s="40">
        <v>0.97532013201320134</v>
      </c>
      <c r="D75" s="40">
        <v>0.99854005322501416</v>
      </c>
      <c r="E75" s="40">
        <v>0.99904108041370243</v>
      </c>
      <c r="F75" s="40">
        <v>0.99920034733461005</v>
      </c>
      <c r="G75" s="40">
        <v>0.9993828406814832</v>
      </c>
      <c r="H75" s="40"/>
      <c r="I75" s="40">
        <v>0.99954150781914708</v>
      </c>
      <c r="J75" s="40">
        <v>0.99956149360466218</v>
      </c>
      <c r="K75" s="40">
        <v>0.99867793982702791</v>
      </c>
      <c r="L75" s="40">
        <v>0.9975848001968588</v>
      </c>
      <c r="M75" s="40">
        <v>0.99698439865485988</v>
      </c>
      <c r="N75" s="40">
        <v>0.99649468389333729</v>
      </c>
      <c r="O75" s="40">
        <v>0.99561187530803408</v>
      </c>
      <c r="P75" s="40">
        <v>0.99378907163303665</v>
      </c>
      <c r="Q75" s="40">
        <v>0.99099901538972401</v>
      </c>
      <c r="R75" s="40">
        <v>0.98609195089403456</v>
      </c>
      <c r="S75" s="40">
        <v>0.97960441678247778</v>
      </c>
      <c r="T75" s="40">
        <v>0.97176636515558823</v>
      </c>
      <c r="U75" s="40">
        <v>0.95843394816960625</v>
      </c>
      <c r="V75" s="40">
        <v>0.94468031638963545</v>
      </c>
      <c r="W75" s="40">
        <v>0.92137354021174844</v>
      </c>
      <c r="X75" s="40">
        <v>0.90404012310291082</v>
      </c>
      <c r="Y75" s="40">
        <v>0.86301067982293034</v>
      </c>
      <c r="Z75" s="40">
        <v>0.81805117560177232</v>
      </c>
      <c r="AA75" s="40">
        <v>0.7669502862952855</v>
      </c>
      <c r="AB75" s="40">
        <v>0.86130901491403056</v>
      </c>
      <c r="AC75" s="41"/>
      <c r="AD75" s="36"/>
    </row>
    <row r="76" spans="1:30">
      <c r="A76" s="39">
        <v>1980</v>
      </c>
      <c r="B76" s="41"/>
      <c r="C76" s="40">
        <v>0.97893060334070792</v>
      </c>
      <c r="D76" s="40">
        <v>0.99858431644691181</v>
      </c>
      <c r="E76" s="40">
        <v>0.99907163235407515</v>
      </c>
      <c r="F76" s="40">
        <v>0.99923201480453394</v>
      </c>
      <c r="G76" s="40">
        <v>0.99944791425707458</v>
      </c>
      <c r="H76" s="40"/>
      <c r="I76" s="40">
        <v>0.99956099188396219</v>
      </c>
      <c r="J76" s="40">
        <v>0.9995768978774584</v>
      </c>
      <c r="K76" s="40">
        <v>0.99865521985518191</v>
      </c>
      <c r="L76" s="40">
        <v>0.99742453067231418</v>
      </c>
      <c r="M76" s="40">
        <v>0.99704564508429838</v>
      </c>
      <c r="N76" s="40">
        <v>0.99651405076504396</v>
      </c>
      <c r="O76" s="40">
        <v>0.99562655296867086</v>
      </c>
      <c r="P76" s="40">
        <v>0.99403363338018214</v>
      </c>
      <c r="Q76" s="40">
        <v>0.99102172572336977</v>
      </c>
      <c r="R76" s="40">
        <v>0.9862348681944858</v>
      </c>
      <c r="S76" s="40">
        <v>0.97974600773766574</v>
      </c>
      <c r="T76" s="40">
        <v>0.97088145525319691</v>
      </c>
      <c r="U76" s="40">
        <v>0.95719746248038517</v>
      </c>
      <c r="V76" s="40">
        <v>0.94275865399259318</v>
      </c>
      <c r="W76" s="40">
        <v>0.92021757243613067</v>
      </c>
      <c r="X76" s="40">
        <v>0.89581594477557713</v>
      </c>
      <c r="Y76" s="40">
        <v>0.85186616344743993</v>
      </c>
      <c r="Z76" s="40">
        <v>0.79395667220587562</v>
      </c>
      <c r="AA76" s="40">
        <v>0.7455624409200714</v>
      </c>
      <c r="AB76" s="40">
        <v>0.85885295694121855</v>
      </c>
      <c r="AC76" s="41"/>
      <c r="AD76" s="36"/>
    </row>
    <row r="77" spans="1:30">
      <c r="A77" s="39">
        <v>1981</v>
      </c>
      <c r="B77" s="41"/>
      <c r="C77" s="40">
        <v>0.97859878419452884</v>
      </c>
      <c r="D77" s="40">
        <v>0.99849846784851926</v>
      </c>
      <c r="E77" s="40">
        <v>0.99910091557528447</v>
      </c>
      <c r="F77" s="40">
        <v>0.99932721573660743</v>
      </c>
      <c r="G77" s="40">
        <v>0.99939449416294668</v>
      </c>
      <c r="H77" s="40"/>
      <c r="I77" s="40">
        <v>0.99959520973733096</v>
      </c>
      <c r="J77" s="40">
        <v>0.99958779494416761</v>
      </c>
      <c r="K77" s="40">
        <v>0.99875866172648675</v>
      </c>
      <c r="L77" s="40">
        <v>0.99771512226893067</v>
      </c>
      <c r="M77" s="40">
        <v>0.99713649607342025</v>
      </c>
      <c r="N77" s="40">
        <v>0.99662756930476815</v>
      </c>
      <c r="O77" s="40">
        <v>0.9957137303605591</v>
      </c>
      <c r="P77" s="40">
        <v>0.99413846027673314</v>
      </c>
      <c r="Q77" s="40">
        <v>0.99115075553501475</v>
      </c>
      <c r="R77" s="40">
        <v>0.98686682435554451</v>
      </c>
      <c r="S77" s="40">
        <v>0.98045048542301028</v>
      </c>
      <c r="T77" s="40">
        <v>0.97175596745054982</v>
      </c>
      <c r="U77" s="40">
        <v>0.95956027745643968</v>
      </c>
      <c r="V77" s="40">
        <v>0.94334755154540861</v>
      </c>
      <c r="W77" s="40">
        <v>0.92661553185608858</v>
      </c>
      <c r="X77" s="40">
        <v>0.89476053141292011</v>
      </c>
      <c r="Y77" s="40">
        <v>0.85469284987296734</v>
      </c>
      <c r="Z77" s="40">
        <v>0.81471198971636327</v>
      </c>
      <c r="AA77" s="40">
        <v>0.76123631680618153</v>
      </c>
      <c r="AB77" s="40">
        <v>0.86868772166863706</v>
      </c>
      <c r="AC77" s="41"/>
      <c r="AD77" s="36"/>
    </row>
    <row r="78" spans="1:30">
      <c r="A78" s="39">
        <v>1982</v>
      </c>
      <c r="B78" s="41"/>
      <c r="C78" s="40">
        <v>0.97890801186943621</v>
      </c>
      <c r="D78" s="40">
        <v>0.99859293942778982</v>
      </c>
      <c r="E78" s="40">
        <v>0.99912476577797726</v>
      </c>
      <c r="F78" s="40">
        <v>0.99938308143378252</v>
      </c>
      <c r="G78" s="40">
        <v>0.99952287578868904</v>
      </c>
      <c r="H78" s="40"/>
      <c r="I78" s="40">
        <v>0.99960618486047526</v>
      </c>
      <c r="J78" s="40">
        <v>0.99961277731752629</v>
      </c>
      <c r="K78" s="40">
        <v>0.99877451926642902</v>
      </c>
      <c r="L78" s="40">
        <v>0.99786129386067179</v>
      </c>
      <c r="M78" s="40">
        <v>0.99736328216326597</v>
      </c>
      <c r="N78" s="40">
        <v>0.9967089509077256</v>
      </c>
      <c r="O78" s="40">
        <v>0.99599201484553079</v>
      </c>
      <c r="P78" s="40">
        <v>0.9946603004041934</v>
      </c>
      <c r="Q78" s="40">
        <v>0.99162499603443632</v>
      </c>
      <c r="R78" s="40">
        <v>0.98743992261569224</v>
      </c>
      <c r="S78" s="40">
        <v>0.98126494956844745</v>
      </c>
      <c r="T78" s="40">
        <v>0.97196191591646453</v>
      </c>
      <c r="U78" s="40">
        <v>0.96047498825770394</v>
      </c>
      <c r="V78" s="40">
        <v>0.94383750336559935</v>
      </c>
      <c r="W78" s="40">
        <v>0.92614658317022835</v>
      </c>
      <c r="X78" s="40">
        <v>0.89792999468170254</v>
      </c>
      <c r="Y78" s="40">
        <v>0.86030241980119104</v>
      </c>
      <c r="Z78" s="40">
        <v>0.81405829759395221</v>
      </c>
      <c r="AA78" s="40">
        <v>0.75618006765547752</v>
      </c>
      <c r="AB78" s="40">
        <v>0.86908646003262646</v>
      </c>
      <c r="AC78" s="41"/>
      <c r="AD78" s="36"/>
    </row>
    <row r="79" spans="1:30">
      <c r="A79" s="39">
        <v>1983</v>
      </c>
      <c r="B79" s="41"/>
      <c r="C79" s="40">
        <v>0.97988823529411762</v>
      </c>
      <c r="D79" s="40">
        <v>0.99871949162620821</v>
      </c>
      <c r="E79" s="40">
        <v>0.99908150450758393</v>
      </c>
      <c r="F79" s="40">
        <v>0.99925203950128982</v>
      </c>
      <c r="G79" s="40">
        <v>0.99944052554696483</v>
      </c>
      <c r="H79" s="40"/>
      <c r="I79" s="40">
        <v>0.99964424176955513</v>
      </c>
      <c r="J79" s="40">
        <v>0.99961070816784992</v>
      </c>
      <c r="K79" s="40">
        <v>0.99887070808148637</v>
      </c>
      <c r="L79" s="40">
        <v>0.99800781965292817</v>
      </c>
      <c r="M79" s="40">
        <v>0.99756267988143466</v>
      </c>
      <c r="N79" s="40">
        <v>0.99689233936191679</v>
      </c>
      <c r="O79" s="40">
        <v>0.99622237826395932</v>
      </c>
      <c r="P79" s="40">
        <v>0.99459461024511786</v>
      </c>
      <c r="Q79" s="40">
        <v>0.99188335594896226</v>
      </c>
      <c r="R79" s="40">
        <v>0.98763598512627904</v>
      </c>
      <c r="S79" s="40">
        <v>0.98101427726349788</v>
      </c>
      <c r="T79" s="40">
        <v>0.97158083974446952</v>
      </c>
      <c r="U79" s="40">
        <v>0.96067738711822381</v>
      </c>
      <c r="V79" s="40">
        <v>0.94217635552979762</v>
      </c>
      <c r="W79" s="40">
        <v>0.92365868503865634</v>
      </c>
      <c r="X79" s="40">
        <v>0.89213324152900175</v>
      </c>
      <c r="Y79" s="40">
        <v>0.85934719664330039</v>
      </c>
      <c r="Z79" s="40">
        <v>0.80436799055569608</v>
      </c>
      <c r="AA79" s="40">
        <v>0.76180954761309672</v>
      </c>
      <c r="AB79" s="40">
        <v>0.85380351835488799</v>
      </c>
      <c r="AC79" s="41"/>
      <c r="AD79" s="36"/>
    </row>
    <row r="80" spans="1:30">
      <c r="A80" s="39">
        <v>1984</v>
      </c>
      <c r="B80" s="41"/>
      <c r="C80" s="40">
        <v>0.98049404761904757</v>
      </c>
      <c r="D80" s="40">
        <v>0.99875293063161752</v>
      </c>
      <c r="E80" s="40">
        <v>0.99915770732398035</v>
      </c>
      <c r="F80" s="40">
        <v>0.99939581126066435</v>
      </c>
      <c r="G80" s="40">
        <v>0.99950295803217215</v>
      </c>
      <c r="H80" s="40"/>
      <c r="I80" s="40">
        <v>0.99962819768248501</v>
      </c>
      <c r="J80" s="40">
        <v>0.99962002229946412</v>
      </c>
      <c r="K80" s="40">
        <v>0.99888942975664186</v>
      </c>
      <c r="L80" s="40">
        <v>0.9980457395984732</v>
      </c>
      <c r="M80" s="40">
        <v>0.99755660171234883</v>
      </c>
      <c r="N80" s="40">
        <v>0.99686417858564713</v>
      </c>
      <c r="O80" s="40">
        <v>0.99598935906590491</v>
      </c>
      <c r="P80" s="40">
        <v>0.99444787275953794</v>
      </c>
      <c r="Q80" s="40">
        <v>0.99187478695221032</v>
      </c>
      <c r="R80" s="40">
        <v>0.98762356404011686</v>
      </c>
      <c r="S80" s="40">
        <v>0.98124986983526352</v>
      </c>
      <c r="T80" s="40">
        <v>0.97201171413263276</v>
      </c>
      <c r="U80" s="40">
        <v>0.96086704351752639</v>
      </c>
      <c r="V80" s="40">
        <v>0.94311623568479619</v>
      </c>
      <c r="W80" s="40">
        <v>0.92521878657176715</v>
      </c>
      <c r="X80" s="40">
        <v>0.89260058163049127</v>
      </c>
      <c r="Y80" s="40">
        <v>0.8560999084485551</v>
      </c>
      <c r="Z80" s="40">
        <v>0.79848323705850865</v>
      </c>
      <c r="AA80" s="40">
        <v>0.75491246873883533</v>
      </c>
      <c r="AB80" s="40">
        <v>0.83876208269027697</v>
      </c>
      <c r="AC80" s="41"/>
      <c r="AD80" s="36"/>
    </row>
    <row r="81" spans="1:30">
      <c r="A81" s="39">
        <v>1985</v>
      </c>
      <c r="B81" s="41"/>
      <c r="C81" s="40">
        <v>0.98057636887608068</v>
      </c>
      <c r="D81" s="40">
        <v>0.99864927345731658</v>
      </c>
      <c r="E81" s="40">
        <v>0.99922141526797281</v>
      </c>
      <c r="F81" s="40">
        <v>0.99928039895979315</v>
      </c>
      <c r="G81" s="40">
        <v>0.99951633372707405</v>
      </c>
      <c r="H81" s="40"/>
      <c r="I81" s="40">
        <v>0.99963201051384853</v>
      </c>
      <c r="J81" s="40">
        <v>0.99961463012316887</v>
      </c>
      <c r="K81" s="40">
        <v>0.99879362435238517</v>
      </c>
      <c r="L81" s="40">
        <v>0.99798246801011825</v>
      </c>
      <c r="M81" s="40">
        <v>0.9975293286537753</v>
      </c>
      <c r="N81" s="40">
        <v>0.99664894140032256</v>
      </c>
      <c r="O81" s="40">
        <v>0.99584281970231281</v>
      </c>
      <c r="P81" s="40">
        <v>0.99419930034310788</v>
      </c>
      <c r="Q81" s="40">
        <v>0.99177861854123439</v>
      </c>
      <c r="R81" s="40">
        <v>0.98751592274355338</v>
      </c>
      <c r="S81" s="40">
        <v>0.98130566166571842</v>
      </c>
      <c r="T81" s="40">
        <v>0.97225332975732559</v>
      </c>
      <c r="U81" s="40">
        <v>0.96011831154464577</v>
      </c>
      <c r="V81" s="40">
        <v>0.94345710845344155</v>
      </c>
      <c r="W81" s="40">
        <v>0.92202175628423322</v>
      </c>
      <c r="X81" s="40">
        <v>0.89096869722268845</v>
      </c>
      <c r="Y81" s="40">
        <v>0.84998637478426742</v>
      </c>
      <c r="Z81" s="40">
        <v>0.79809672512888163</v>
      </c>
      <c r="AA81" s="40">
        <v>0.75305850161687893</v>
      </c>
      <c r="AB81" s="40">
        <v>0.85212275401494675</v>
      </c>
      <c r="AC81" s="41"/>
      <c r="AD81" s="36"/>
    </row>
    <row r="82" spans="1:30">
      <c r="A82" s="39">
        <v>1986</v>
      </c>
      <c r="B82" s="41"/>
      <c r="C82" s="40">
        <v>0.98045070422535208</v>
      </c>
      <c r="D82" s="40">
        <v>0.9987774481491396</v>
      </c>
      <c r="E82" s="40">
        <v>0.99909548669745418</v>
      </c>
      <c r="F82" s="40">
        <v>0.99932015613066716</v>
      </c>
      <c r="G82" s="40">
        <v>0.99947188094270711</v>
      </c>
      <c r="H82" s="40"/>
      <c r="I82" s="40">
        <v>0.99963621776249978</v>
      </c>
      <c r="J82" s="40">
        <v>0.99958411609985887</v>
      </c>
      <c r="K82" s="40">
        <v>0.99875597406101668</v>
      </c>
      <c r="L82" s="40">
        <v>0.99774923235512625</v>
      </c>
      <c r="M82" s="40">
        <v>0.99719952121143807</v>
      </c>
      <c r="N82" s="40">
        <v>0.99634490753417815</v>
      </c>
      <c r="O82" s="40">
        <v>0.99550469189329571</v>
      </c>
      <c r="P82" s="40">
        <v>0.99397501633101504</v>
      </c>
      <c r="Q82" s="40">
        <v>0.99196967078742626</v>
      </c>
      <c r="R82" s="40">
        <v>0.98737914462906229</v>
      </c>
      <c r="S82" s="40">
        <v>0.98181599157433419</v>
      </c>
      <c r="T82" s="40">
        <v>0.97293654300003962</v>
      </c>
      <c r="U82" s="40">
        <v>0.96051457060138645</v>
      </c>
      <c r="V82" s="40">
        <v>0.9451423738997875</v>
      </c>
      <c r="W82" s="40">
        <v>0.92108874428132193</v>
      </c>
      <c r="X82" s="40">
        <v>0.89334822734647201</v>
      </c>
      <c r="Y82" s="40">
        <v>0.84381622353789354</v>
      </c>
      <c r="Z82" s="40">
        <v>0.79650938296393536</v>
      </c>
      <c r="AA82" s="40">
        <v>0.74767566093064497</v>
      </c>
      <c r="AB82" s="40">
        <v>0.85125946530675323</v>
      </c>
      <c r="AC82" s="41"/>
      <c r="AD82" s="36"/>
    </row>
    <row r="83" spans="1:30">
      <c r="A83" s="39">
        <v>1987</v>
      </c>
      <c r="B83" s="41"/>
      <c r="C83" s="40">
        <v>0.98072602739726022</v>
      </c>
      <c r="D83" s="40">
        <v>0.99873315613651337</v>
      </c>
      <c r="E83" s="40">
        <v>0.99919719107976801</v>
      </c>
      <c r="F83" s="40">
        <v>0.99933668624675864</v>
      </c>
      <c r="G83" s="40">
        <v>0.99947618141374939</v>
      </c>
      <c r="H83" s="40"/>
      <c r="I83" s="40">
        <v>0.99963416856381615</v>
      </c>
      <c r="J83" s="40">
        <v>0.99957145533827307</v>
      </c>
      <c r="K83" s="40">
        <v>0.99867483022571302</v>
      </c>
      <c r="L83" s="40">
        <v>0.99766195871746488</v>
      </c>
      <c r="M83" s="40">
        <v>0.99721987919850941</v>
      </c>
      <c r="N83" s="40">
        <v>0.99624920600740685</v>
      </c>
      <c r="O83" s="40">
        <v>0.99516523916322164</v>
      </c>
      <c r="P83" s="40">
        <v>0.99399799250664422</v>
      </c>
      <c r="Q83" s="40">
        <v>0.99175206881658773</v>
      </c>
      <c r="R83" s="40">
        <v>0.987539339888722</v>
      </c>
      <c r="S83" s="40">
        <v>0.98181224634424014</v>
      </c>
      <c r="T83" s="40">
        <v>0.97327870489933233</v>
      </c>
      <c r="U83" s="40">
        <v>0.96052599855951726</v>
      </c>
      <c r="V83" s="40">
        <v>0.94556452722599249</v>
      </c>
      <c r="W83" s="40">
        <v>0.92279408371350113</v>
      </c>
      <c r="X83" s="40">
        <v>0.89315049051783779</v>
      </c>
      <c r="Y83" s="40">
        <v>0.84591409452094424</v>
      </c>
      <c r="Z83" s="40">
        <v>0.79546276153812001</v>
      </c>
      <c r="AA83" s="40">
        <v>0.74819744869661675</v>
      </c>
      <c r="AB83" s="40">
        <v>0.84418697562924494</v>
      </c>
      <c r="AC83" s="41"/>
      <c r="AD83" s="36"/>
    </row>
    <row r="84" spans="1:30">
      <c r="A84" s="39">
        <v>1988</v>
      </c>
      <c r="B84" s="41"/>
      <c r="C84" s="40">
        <v>0.98118997361477578</v>
      </c>
      <c r="D84" s="40">
        <v>0.99876998161038832</v>
      </c>
      <c r="E84" s="40">
        <v>0.99919393352698915</v>
      </c>
      <c r="F84" s="40">
        <v>0.99935012633836839</v>
      </c>
      <c r="G84" s="40">
        <v>0.99948400589097919</v>
      </c>
      <c r="H84" s="40"/>
      <c r="I84" s="40">
        <v>0.99961206020440518</v>
      </c>
      <c r="J84" s="40">
        <v>0.99960398074469048</v>
      </c>
      <c r="K84" s="40">
        <v>0.9985268507810855</v>
      </c>
      <c r="L84" s="40">
        <v>0.99751160597499955</v>
      </c>
      <c r="M84" s="40">
        <v>0.99707590013814218</v>
      </c>
      <c r="N84" s="40">
        <v>0.99609203685542413</v>
      </c>
      <c r="O84" s="40">
        <v>0.99493610911253827</v>
      </c>
      <c r="P84" s="40">
        <v>0.99386132386500126</v>
      </c>
      <c r="Q84" s="40">
        <v>0.99147013456381694</v>
      </c>
      <c r="R84" s="40">
        <v>0.98738740231629518</v>
      </c>
      <c r="S84" s="40">
        <v>0.98144212026900701</v>
      </c>
      <c r="T84" s="40">
        <v>0.97280693630242343</v>
      </c>
      <c r="U84" s="40">
        <v>0.96036702896428472</v>
      </c>
      <c r="V84" s="40">
        <v>0.94627402711108055</v>
      </c>
      <c r="W84" s="40">
        <v>0.92167593577738272</v>
      </c>
      <c r="X84" s="40">
        <v>0.89349815291365198</v>
      </c>
      <c r="Y84" s="40">
        <v>0.84347652656686289</v>
      </c>
      <c r="Z84" s="40">
        <v>0.79817143570380999</v>
      </c>
      <c r="AA84" s="40">
        <v>0.73557851879715885</v>
      </c>
      <c r="AB84" s="40">
        <v>0.84086900753567417</v>
      </c>
      <c r="AC84" s="41"/>
      <c r="AD84" s="36"/>
    </row>
    <row r="85" spans="1:30">
      <c r="A85" s="39">
        <v>1989</v>
      </c>
      <c r="B85" s="41"/>
      <c r="C85" s="40">
        <v>0.98118564356435645</v>
      </c>
      <c r="D85" s="40">
        <v>0.99861869661837976</v>
      </c>
      <c r="E85" s="40">
        <v>0.99924163735911042</v>
      </c>
      <c r="F85" s="40">
        <v>0.99936893394525972</v>
      </c>
      <c r="G85" s="40">
        <v>0.99952060647343766</v>
      </c>
      <c r="H85" s="40"/>
      <c r="I85" s="40">
        <v>0.99963767341687826</v>
      </c>
      <c r="J85" s="40">
        <v>0.99958420327314235</v>
      </c>
      <c r="K85" s="40">
        <v>0.99844325443830206</v>
      </c>
      <c r="L85" s="40">
        <v>0.99745706260159006</v>
      </c>
      <c r="M85" s="40">
        <v>0.99702902177510333</v>
      </c>
      <c r="N85" s="40">
        <v>0.99603405989937932</v>
      </c>
      <c r="O85" s="40">
        <v>0.99483957668033018</v>
      </c>
      <c r="P85" s="40">
        <v>0.99366625355295946</v>
      </c>
      <c r="Q85" s="40">
        <v>0.99134388480764668</v>
      </c>
      <c r="R85" s="40">
        <v>0.98717889004737314</v>
      </c>
      <c r="S85" s="40">
        <v>0.98101205326150476</v>
      </c>
      <c r="T85" s="40">
        <v>0.97304443407605756</v>
      </c>
      <c r="U85" s="40">
        <v>0.96100930957123931</v>
      </c>
      <c r="V85" s="40">
        <v>0.94649492884866615</v>
      </c>
      <c r="W85" s="40">
        <v>0.92457963719072811</v>
      </c>
      <c r="X85" s="40">
        <v>0.89765590439363341</v>
      </c>
      <c r="Y85" s="40">
        <v>0.84201751467922237</v>
      </c>
      <c r="Z85" s="40">
        <v>0.79586777883816917</v>
      </c>
      <c r="AA85" s="40">
        <v>0.73602244361483571</v>
      </c>
      <c r="AB85" s="40">
        <v>0.84158492916082828</v>
      </c>
      <c r="AC85" s="41"/>
      <c r="AD85" s="36"/>
    </row>
    <row r="86" spans="1:30">
      <c r="A86" s="39">
        <v>1990</v>
      </c>
      <c r="B86" s="41"/>
      <c r="C86" s="40">
        <v>0.98267361111111107</v>
      </c>
      <c r="D86" s="40">
        <v>0.99869993434011817</v>
      </c>
      <c r="E86" s="40">
        <v>0.99923309258043336</v>
      </c>
      <c r="F86" s="40">
        <v>0.99942744583059751</v>
      </c>
      <c r="G86" s="40">
        <v>0.99952724885095212</v>
      </c>
      <c r="H86" s="40"/>
      <c r="I86" s="40">
        <v>0.99965811489124368</v>
      </c>
      <c r="J86" s="40">
        <v>0.99959953837276394</v>
      </c>
      <c r="K86" s="40">
        <v>0.99823785594639869</v>
      </c>
      <c r="L86" s="40">
        <v>0.99740414507772024</v>
      </c>
      <c r="M86" s="40">
        <v>0.9969115990990991</v>
      </c>
      <c r="N86" s="40">
        <v>0.99609669947886503</v>
      </c>
      <c r="O86" s="40">
        <v>0.99498204787234046</v>
      </c>
      <c r="P86" s="40">
        <v>0.99386803278688529</v>
      </c>
      <c r="Q86" s="40">
        <v>0.99150446428571426</v>
      </c>
      <c r="R86" s="40">
        <v>0.98792827586206899</v>
      </c>
      <c r="S86" s="40">
        <v>0.9817911184210526</v>
      </c>
      <c r="T86" s="40">
        <v>0.973637707948244</v>
      </c>
      <c r="U86" s="40">
        <v>0.96302591792656589</v>
      </c>
      <c r="V86" s="40">
        <v>0.94804645571317159</v>
      </c>
      <c r="W86" s="40">
        <v>0.92811558750418333</v>
      </c>
      <c r="X86" s="40">
        <v>0.89667310463127359</v>
      </c>
      <c r="Y86" s="40">
        <v>0.85005114696354045</v>
      </c>
      <c r="Z86" s="40">
        <v>0.78956796873182422</v>
      </c>
      <c r="AA86" s="40">
        <v>0.75289280718857288</v>
      </c>
      <c r="AB86" s="40">
        <v>0.8495430566906903</v>
      </c>
      <c r="AC86" s="41"/>
      <c r="AD86" s="36"/>
    </row>
    <row r="87" spans="1:30">
      <c r="A87" s="39">
        <v>1991</v>
      </c>
      <c r="B87" s="41"/>
      <c r="C87" s="40">
        <v>0.98413882863340563</v>
      </c>
      <c r="D87" s="40">
        <v>0.99875611285266452</v>
      </c>
      <c r="E87" s="40">
        <v>0.9992426332288401</v>
      </c>
      <c r="F87" s="40">
        <v>0.99935799373040757</v>
      </c>
      <c r="G87" s="40">
        <v>0.99956614420062695</v>
      </c>
      <c r="H87" s="40"/>
      <c r="I87" s="40">
        <v>0.99967379385964916</v>
      </c>
      <c r="J87" s="40">
        <v>0.99957628062360804</v>
      </c>
      <c r="K87" s="40">
        <v>0.99805520774046674</v>
      </c>
      <c r="L87" s="40">
        <v>0.99728870056497176</v>
      </c>
      <c r="M87" s="40">
        <v>0.99688613303269447</v>
      </c>
      <c r="N87" s="40">
        <v>0.99621112372304199</v>
      </c>
      <c r="O87" s="40">
        <v>0.99500319081046584</v>
      </c>
      <c r="P87" s="40">
        <v>0.99376811594202896</v>
      </c>
      <c r="Q87" s="40">
        <v>0.99147830802603032</v>
      </c>
      <c r="R87" s="40">
        <v>0.98818424566088114</v>
      </c>
      <c r="S87" s="40">
        <v>0.98222132471728596</v>
      </c>
      <c r="T87" s="40">
        <v>0.97468909090909095</v>
      </c>
      <c r="U87" s="40">
        <v>0.96364194144956383</v>
      </c>
      <c r="V87" s="40">
        <v>0.94936983746454517</v>
      </c>
      <c r="W87" s="40">
        <v>0.93069999999999997</v>
      </c>
      <c r="X87" s="40">
        <v>0.89467052764207877</v>
      </c>
      <c r="Y87" s="40">
        <v>0.85177060482607336</v>
      </c>
      <c r="Z87" s="40">
        <v>0.7866108551837907</v>
      </c>
      <c r="AA87" s="40">
        <v>0.73131665214324248</v>
      </c>
      <c r="AB87" s="40">
        <v>0.84635742115709767</v>
      </c>
      <c r="AC87" s="41"/>
      <c r="AD87" s="36"/>
    </row>
    <row r="88" spans="1:30">
      <c r="A88" s="38">
        <v>1992</v>
      </c>
      <c r="B88" s="38"/>
      <c r="C88" s="40">
        <v>0.98391376478024417</v>
      </c>
      <c r="D88" s="40">
        <v>0.99891366260657177</v>
      </c>
      <c r="E88" s="40">
        <v>0.99924661165109008</v>
      </c>
      <c r="F88" s="40">
        <v>0.99950179157572083</v>
      </c>
      <c r="G88" s="40">
        <v>0.99960143326057671</v>
      </c>
      <c r="H88" s="40"/>
      <c r="I88" s="40">
        <v>0.99965629936108114</v>
      </c>
      <c r="J88" s="40">
        <v>0.99960498323255043</v>
      </c>
      <c r="K88" s="40">
        <v>0.99812762640639829</v>
      </c>
      <c r="L88" s="40">
        <v>0.9973699442956403</v>
      </c>
      <c r="M88" s="40">
        <v>0.99692184658582317</v>
      </c>
      <c r="N88" s="40">
        <v>0.99637728633951561</v>
      </c>
      <c r="O88" s="40">
        <v>0.99511168622288659</v>
      </c>
      <c r="P88" s="40">
        <v>0.99398053024416089</v>
      </c>
      <c r="Q88" s="40">
        <v>0.99123768376685628</v>
      </c>
      <c r="R88" s="40">
        <v>0.98905725236802955</v>
      </c>
      <c r="S88" s="40">
        <v>0.98214196412583543</v>
      </c>
      <c r="T88" s="40">
        <v>0.97606013061725516</v>
      </c>
      <c r="U88" s="40">
        <v>0.96648352315585218</v>
      </c>
      <c r="V88" s="40">
        <v>0.94968617494626906</v>
      </c>
      <c r="W88" s="40">
        <v>0.93523306006631135</v>
      </c>
      <c r="X88" s="40">
        <v>0.89838251960091031</v>
      </c>
      <c r="Y88" s="40">
        <v>0.84767950955271743</v>
      </c>
      <c r="Z88" s="40">
        <v>0.78928510019912257</v>
      </c>
      <c r="AA88" s="40">
        <v>0.74905465795806125</v>
      </c>
      <c r="AB88" s="40">
        <v>0.85098335854765506</v>
      </c>
      <c r="AC88" s="38"/>
      <c r="AD88" s="36"/>
    </row>
    <row r="89" spans="1:30">
      <c r="A89" s="38">
        <v>1993</v>
      </c>
      <c r="B89" s="38"/>
      <c r="C89" s="40">
        <v>0.98389115243340319</v>
      </c>
      <c r="D89" s="40">
        <v>0.99884509022282431</v>
      </c>
      <c r="E89" s="40">
        <v>0.99925327039355172</v>
      </c>
      <c r="F89" s="40">
        <v>0.99938772974390899</v>
      </c>
      <c r="G89" s="40">
        <v>0.99951978803443842</v>
      </c>
      <c r="H89" s="40"/>
      <c r="I89" s="40">
        <v>0.99968745488323985</v>
      </c>
      <c r="J89" s="40">
        <v>0.99958202913854011</v>
      </c>
      <c r="K89" s="40">
        <v>0.99801034016782986</v>
      </c>
      <c r="L89" s="40">
        <v>0.99716130726628094</v>
      </c>
      <c r="M89" s="40">
        <v>0.99696567028057248</v>
      </c>
      <c r="N89" s="40">
        <v>0.9961227179032538</v>
      </c>
      <c r="O89" s="40">
        <v>0.99500018741244323</v>
      </c>
      <c r="P89" s="40">
        <v>0.99326971068378223</v>
      </c>
      <c r="Q89" s="40">
        <v>0.99146564602941711</v>
      </c>
      <c r="R89" s="40">
        <v>0.98808236954011242</v>
      </c>
      <c r="S89" s="40">
        <v>0.98256283366232677</v>
      </c>
      <c r="T89" s="40">
        <v>0.97501341073071612</v>
      </c>
      <c r="U89" s="40">
        <v>0.96502704819719487</v>
      </c>
      <c r="V89" s="40">
        <v>0.94966998955559323</v>
      </c>
      <c r="W89" s="40">
        <v>0.93134044398050331</v>
      </c>
      <c r="X89" s="40">
        <v>0.89740844331789182</v>
      </c>
      <c r="Y89" s="40">
        <v>0.86059779627278565</v>
      </c>
      <c r="Z89" s="40">
        <v>0.82281630074237877</v>
      </c>
      <c r="AA89" s="40">
        <v>0.76309714082756175</v>
      </c>
      <c r="AB89" s="40">
        <v>0.74049079754601221</v>
      </c>
      <c r="AC89" s="38"/>
      <c r="AD89" s="36"/>
    </row>
    <row r="90" spans="1:30">
      <c r="A90" s="38">
        <v>1994</v>
      </c>
      <c r="B90" s="38"/>
      <c r="C90" s="40">
        <v>0.98467596534587032</v>
      </c>
      <c r="D90" s="40">
        <v>0.9988449108199704</v>
      </c>
      <c r="E90" s="40">
        <v>0.99926884045717712</v>
      </c>
      <c r="F90" s="40">
        <v>0.99942126459639757</v>
      </c>
      <c r="G90" s="40">
        <v>0.99949747666600774</v>
      </c>
      <c r="H90" s="40"/>
      <c r="I90" s="40">
        <v>0.99966984502679113</v>
      </c>
      <c r="J90" s="40">
        <v>0.99957382787186355</v>
      </c>
      <c r="K90" s="40">
        <v>0.99801455554673624</v>
      </c>
      <c r="L90" s="40">
        <v>0.99731566129854266</v>
      </c>
      <c r="M90" s="40">
        <v>0.99698860007321111</v>
      </c>
      <c r="N90" s="40">
        <v>0.99602499881355455</v>
      </c>
      <c r="O90" s="40">
        <v>0.99501468359900269</v>
      </c>
      <c r="P90" s="40">
        <v>0.99326477394653556</v>
      </c>
      <c r="Q90" s="40">
        <v>0.99135653126510981</v>
      </c>
      <c r="R90" s="40">
        <v>0.98799574226208342</v>
      </c>
      <c r="S90" s="40">
        <v>0.98338444705752937</v>
      </c>
      <c r="T90" s="40">
        <v>0.97581482433017408</v>
      </c>
      <c r="U90" s="40">
        <v>0.96650695806853404</v>
      </c>
      <c r="V90" s="40">
        <v>0.95010925862713114</v>
      </c>
      <c r="W90" s="40">
        <v>0.93378211124409238</v>
      </c>
      <c r="X90" s="40">
        <v>0.89985121156298709</v>
      </c>
      <c r="Y90" s="40">
        <v>0.86632257276364411</v>
      </c>
      <c r="Z90" s="40">
        <v>0.83486538531410093</v>
      </c>
      <c r="AA90" s="40">
        <v>0.78235392600033482</v>
      </c>
      <c r="AB90" s="40">
        <v>0.74561403508771928</v>
      </c>
      <c r="AC90" s="38"/>
      <c r="AD90" s="36"/>
    </row>
    <row r="91" spans="1:30">
      <c r="A91" s="38">
        <v>1995</v>
      </c>
      <c r="B91" s="38"/>
      <c r="C91" s="40">
        <v>0.9860872149995088</v>
      </c>
      <c r="D91" s="40">
        <v>0.99891788593610031</v>
      </c>
      <c r="E91" s="40">
        <v>0.99930486712451483</v>
      </c>
      <c r="F91" s="40">
        <v>0.99948880262765005</v>
      </c>
      <c r="G91" s="40">
        <v>0.99958435353836961</v>
      </c>
      <c r="H91" s="40"/>
      <c r="I91" s="40">
        <v>0.99968918549221153</v>
      </c>
      <c r="J91" s="40">
        <v>0.99959367832901747</v>
      </c>
      <c r="K91" s="40">
        <v>0.99825112231127267</v>
      </c>
      <c r="L91" s="40">
        <v>0.99748899551446846</v>
      </c>
      <c r="M91" s="40">
        <v>0.99713212288980935</v>
      </c>
      <c r="N91" s="40">
        <v>0.99619880427983254</v>
      </c>
      <c r="O91" s="40">
        <v>0.99507787132489933</v>
      </c>
      <c r="P91" s="40">
        <v>0.99337482160367374</v>
      </c>
      <c r="Q91" s="40">
        <v>0.99130920001871148</v>
      </c>
      <c r="R91" s="40">
        <v>0.98810842193444715</v>
      </c>
      <c r="S91" s="40">
        <v>0.98356022117249042</v>
      </c>
      <c r="T91" s="40">
        <v>0.97552538583836101</v>
      </c>
      <c r="U91" s="40">
        <v>0.96722060963557266</v>
      </c>
      <c r="V91" s="40">
        <v>0.95051483180751417</v>
      </c>
      <c r="W91" s="40">
        <v>0.9339833665662497</v>
      </c>
      <c r="X91" s="40">
        <v>0.90153613349715056</v>
      </c>
      <c r="Y91" s="40">
        <v>0.85922774675765901</v>
      </c>
      <c r="Z91" s="40">
        <v>0.84242362800756965</v>
      </c>
      <c r="AA91" s="40">
        <v>0.79060554612337297</v>
      </c>
      <c r="AB91" s="40">
        <v>0.76315789473684215</v>
      </c>
      <c r="AC91" s="38"/>
      <c r="AD91" s="36"/>
    </row>
    <row r="92" spans="1:30">
      <c r="A92" s="38">
        <v>1996</v>
      </c>
      <c r="B92" s="38"/>
      <c r="C92" s="40">
        <v>0.98600421500666346</v>
      </c>
      <c r="D92" s="40">
        <v>0.99910716506103969</v>
      </c>
      <c r="E92" s="40">
        <v>0.99935948797857199</v>
      </c>
      <c r="F92" s="40">
        <v>0.999471092345942</v>
      </c>
      <c r="G92" s="40">
        <v>0.99958269671331201</v>
      </c>
      <c r="H92" s="40"/>
      <c r="I92" s="40">
        <v>0.99969388635615331</v>
      </c>
      <c r="J92" s="40">
        <v>0.99962117915408755</v>
      </c>
      <c r="K92" s="40">
        <v>0.99838873168920017</v>
      </c>
      <c r="L92" s="40">
        <v>0.99759732292628323</v>
      </c>
      <c r="M92" s="40">
        <v>0.99745291177973927</v>
      </c>
      <c r="N92" s="40">
        <v>0.99672969593095451</v>
      </c>
      <c r="O92" s="40">
        <v>0.99575246349501312</v>
      </c>
      <c r="P92" s="40">
        <v>0.9941053608437227</v>
      </c>
      <c r="Q92" s="40">
        <v>0.99182732134175988</v>
      </c>
      <c r="R92" s="40">
        <v>0.98886122439034119</v>
      </c>
      <c r="S92" s="40">
        <v>0.98400434556757688</v>
      </c>
      <c r="T92" s="40">
        <v>0.97590095674552624</v>
      </c>
      <c r="U92" s="40">
        <v>0.96880524926557299</v>
      </c>
      <c r="V92" s="40">
        <v>0.9516956689718119</v>
      </c>
      <c r="W92" s="40">
        <v>0.93449696533471294</v>
      </c>
      <c r="X92" s="40">
        <v>0.90380655289824041</v>
      </c>
      <c r="Y92" s="40">
        <v>0.86290000570418113</v>
      </c>
      <c r="Z92" s="40">
        <v>0.8421122816375517</v>
      </c>
      <c r="AA92" s="40">
        <v>0.82482678983833724</v>
      </c>
      <c r="AB92" s="40">
        <v>0.76306620209059228</v>
      </c>
      <c r="AC92" s="38"/>
      <c r="AD92" s="36"/>
    </row>
    <row r="93" spans="1:30">
      <c r="A93" s="38">
        <v>1997</v>
      </c>
      <c r="B93" s="38"/>
      <c r="C93" s="40">
        <v>0.98654444196020241</v>
      </c>
      <c r="D93" s="40">
        <v>0.9991421129559539</v>
      </c>
      <c r="E93" s="40">
        <v>0.99942476938087088</v>
      </c>
      <c r="F93" s="40">
        <v>0.99949171432361428</v>
      </c>
      <c r="G93" s="40">
        <v>0.99963304253607277</v>
      </c>
      <c r="H93" s="40"/>
      <c r="I93" s="40">
        <v>0.99971601648232811</v>
      </c>
      <c r="J93" s="40">
        <v>0.99965928162481499</v>
      </c>
      <c r="K93" s="40">
        <v>0.99856388705241317</v>
      </c>
      <c r="L93" s="40">
        <v>0.99770100563233721</v>
      </c>
      <c r="M93" s="40">
        <v>0.99766471711322191</v>
      </c>
      <c r="N93" s="40">
        <v>0.99733157562275132</v>
      </c>
      <c r="O93" s="40">
        <v>0.99646302561209232</v>
      </c>
      <c r="P93" s="40">
        <v>0.9950088789229129</v>
      </c>
      <c r="Q93" s="40">
        <v>0.9923382990844537</v>
      </c>
      <c r="R93" s="40">
        <v>0.98942707598309831</v>
      </c>
      <c r="S93" s="40">
        <v>0.98437053886789616</v>
      </c>
      <c r="T93" s="40">
        <v>0.9766448424375368</v>
      </c>
      <c r="U93" s="40">
        <v>0.96960752262475502</v>
      </c>
      <c r="V93" s="40">
        <v>0.95335913214489632</v>
      </c>
      <c r="W93" s="40">
        <v>0.93685288306089454</v>
      </c>
      <c r="X93" s="40">
        <v>0.90732981516348876</v>
      </c>
      <c r="Y93" s="40">
        <v>0.8634107329987315</v>
      </c>
      <c r="Z93" s="40">
        <v>0.84217380256638297</v>
      </c>
      <c r="AA93" s="40">
        <v>0.82387643462404803</v>
      </c>
      <c r="AB93" s="40">
        <v>0.72636815920398012</v>
      </c>
      <c r="AC93" s="38"/>
      <c r="AD93" s="36"/>
    </row>
    <row r="94" spans="1:30">
      <c r="A94" s="96">
        <v>1998</v>
      </c>
      <c r="C94" s="100">
        <v>0.98890246359696887</v>
      </c>
      <c r="D94" s="100">
        <v>0.99956978710797373</v>
      </c>
      <c r="E94" s="100">
        <v>0.99956978710797373</v>
      </c>
      <c r="F94" s="100">
        <v>0.99956978710797373</v>
      </c>
      <c r="G94" s="100">
        <v>0.99956978710797373</v>
      </c>
      <c r="I94" s="100">
        <v>0.99774563316590292</v>
      </c>
      <c r="J94" s="100">
        <v>0.99977781620376771</v>
      </c>
      <c r="K94" s="100">
        <v>0.99981281729898763</v>
      </c>
      <c r="L94" s="100">
        <v>0.99958509230393133</v>
      </c>
      <c r="M94" s="100">
        <v>0.999423994456488</v>
      </c>
      <c r="N94" s="100">
        <v>0.99920145183661324</v>
      </c>
      <c r="O94" s="100">
        <v>0.99883467075761156</v>
      </c>
      <c r="P94" s="100">
        <v>0.99804103829964919</v>
      </c>
      <c r="Q94" s="100">
        <v>0.9967673216440478</v>
      </c>
      <c r="R94" s="100">
        <v>0.99489942022862243</v>
      </c>
      <c r="S94" s="100">
        <v>0.9928014131436782</v>
      </c>
      <c r="T94" s="100">
        <v>0.98961090425134213</v>
      </c>
      <c r="U94" s="100">
        <v>0.98537520537862422</v>
      </c>
      <c r="V94" s="100">
        <v>0.97738733560392232</v>
      </c>
      <c r="W94" s="100">
        <v>0.96153595263748648</v>
      </c>
      <c r="X94" s="100">
        <v>0.93511246234833767</v>
      </c>
      <c r="Y94" s="100">
        <v>0.89615586208659859</v>
      </c>
      <c r="Z94" s="100">
        <v>0.8542354689564069</v>
      </c>
      <c r="AA94" s="100">
        <v>0.80529700794950665</v>
      </c>
      <c r="AB94" s="100">
        <v>0.75121432908318153</v>
      </c>
    </row>
    <row r="95" spans="1:30">
      <c r="A95" s="96">
        <v>1999</v>
      </c>
      <c r="C95" s="100">
        <v>0.98897387999211883</v>
      </c>
      <c r="D95" s="100">
        <v>0.99959726769037849</v>
      </c>
      <c r="E95" s="100">
        <v>0.99959726769037849</v>
      </c>
      <c r="F95" s="100">
        <v>0.99959726769037849</v>
      </c>
      <c r="G95" s="100">
        <v>0.99959726769037849</v>
      </c>
      <c r="I95" s="100">
        <v>0.99775356983312236</v>
      </c>
      <c r="J95" s="100">
        <v>0.99979640381901602</v>
      </c>
      <c r="K95" s="100">
        <v>0.99980779216308402</v>
      </c>
      <c r="L95" s="100">
        <v>0.99956188534159518</v>
      </c>
      <c r="M95" s="100">
        <v>0.99941309168769599</v>
      </c>
      <c r="N95" s="100">
        <v>0.99923319360310736</v>
      </c>
      <c r="O95" s="100">
        <v>0.99893916917658698</v>
      </c>
      <c r="P95" s="100">
        <v>0.99811316179964893</v>
      </c>
      <c r="Q95" s="100">
        <v>0.99682509013394183</v>
      </c>
      <c r="R95" s="100">
        <v>0.9951254115207625</v>
      </c>
      <c r="S95" s="100">
        <v>0.99257262748246478</v>
      </c>
      <c r="T95" s="100">
        <v>0.98951018597113971</v>
      </c>
      <c r="U95" s="100">
        <v>0.98521124283251837</v>
      </c>
      <c r="V95" s="100">
        <v>0.97751759106999925</v>
      </c>
      <c r="W95" s="100">
        <v>0.96212980618377542</v>
      </c>
      <c r="X95" s="100">
        <v>0.93274866807871426</v>
      </c>
      <c r="Y95" s="100">
        <v>0.89621315867817808</v>
      </c>
      <c r="Z95" s="100">
        <v>0.84684365942275508</v>
      </c>
      <c r="AA95" s="100">
        <v>0.78485944892847204</v>
      </c>
      <c r="AB95" s="100">
        <v>0.73936651583710411</v>
      </c>
    </row>
    <row r="96" spans="1:30">
      <c r="A96" s="96">
        <v>2000</v>
      </c>
      <c r="C96" s="100">
        <v>0.98955005164916998</v>
      </c>
      <c r="D96" s="100">
        <v>0.99960161271963721</v>
      </c>
      <c r="E96" s="100">
        <v>0.99960161271963721</v>
      </c>
      <c r="F96" s="100">
        <v>0.99960161271963721</v>
      </c>
      <c r="G96" s="100">
        <v>0.99960161271963721</v>
      </c>
      <c r="I96" s="100">
        <v>0.99778249038489597</v>
      </c>
      <c r="J96" s="100">
        <v>0.99982287761520972</v>
      </c>
      <c r="K96" s="100">
        <v>0.99979921566552443</v>
      </c>
      <c r="L96" s="100">
        <v>0.99959166707418456</v>
      </c>
      <c r="M96" s="100">
        <v>0.9994021333945059</v>
      </c>
      <c r="N96" s="100">
        <v>0.99925427304381353</v>
      </c>
      <c r="O96" s="100">
        <v>0.99891552068540534</v>
      </c>
      <c r="P96" s="100">
        <v>0.99821347804287086</v>
      </c>
      <c r="Q96" s="100">
        <v>0.99692337956781152</v>
      </c>
      <c r="R96" s="100">
        <v>0.99514613979847588</v>
      </c>
      <c r="S96" s="100">
        <v>0.99247512990710252</v>
      </c>
      <c r="T96" s="100">
        <v>0.99003742677497009</v>
      </c>
      <c r="U96" s="100">
        <v>0.98538301778971416</v>
      </c>
      <c r="V96" s="100">
        <v>0.97818759418401013</v>
      </c>
      <c r="W96" s="100">
        <v>0.96417890722752631</v>
      </c>
      <c r="X96" s="100">
        <v>0.93594188380033849</v>
      </c>
      <c r="Y96" s="100">
        <v>0.90027218901703288</v>
      </c>
      <c r="Z96" s="100">
        <v>0.83989141536311351</v>
      </c>
      <c r="AA96" s="100">
        <v>0.77493709926142362</v>
      </c>
      <c r="AB96" s="100">
        <v>0.72047540243718977</v>
      </c>
    </row>
    <row r="97" spans="1:28">
      <c r="A97" s="96">
        <v>2001</v>
      </c>
      <c r="C97" s="100">
        <v>0.99032972553317811</v>
      </c>
      <c r="D97" s="100">
        <v>0.99962104154811726</v>
      </c>
      <c r="E97" s="100">
        <v>0.99962104154811726</v>
      </c>
      <c r="F97" s="100">
        <v>0.99962104154811726</v>
      </c>
      <c r="G97" s="100">
        <v>0.99962104154811726</v>
      </c>
      <c r="I97" s="100">
        <v>0.99781917868127301</v>
      </c>
      <c r="J97" s="100">
        <v>0.99984650182962764</v>
      </c>
      <c r="K97" s="100">
        <v>0.99980044214095865</v>
      </c>
      <c r="L97" s="100">
        <v>0.99961319378045865</v>
      </c>
      <c r="M97" s="100">
        <v>0.99939697901901203</v>
      </c>
      <c r="N97" s="100">
        <v>0.99926088221431919</v>
      </c>
      <c r="O97" s="100">
        <v>0.99895968790637191</v>
      </c>
      <c r="P97" s="100">
        <v>0.99823718675363826</v>
      </c>
      <c r="Q97" s="100">
        <v>0.99691918784570255</v>
      </c>
      <c r="R97" s="100">
        <v>0.99541169843029131</v>
      </c>
      <c r="S97" s="100">
        <v>0.99211271606050921</v>
      </c>
      <c r="T97" s="100">
        <v>0.98973158931357919</v>
      </c>
      <c r="U97" s="100">
        <v>0.98566677886233589</v>
      </c>
      <c r="V97" s="100">
        <v>0.97800367414000544</v>
      </c>
      <c r="W97" s="100">
        <v>0.96606524422209283</v>
      </c>
      <c r="X97" s="100">
        <v>0.93757867573011078</v>
      </c>
      <c r="Y97" s="100">
        <v>0.90111801105942246</v>
      </c>
      <c r="Z97" s="100">
        <v>0.84886777318442652</v>
      </c>
      <c r="AA97" s="100">
        <v>0.78331552434742791</v>
      </c>
      <c r="AB97" s="100">
        <v>0.71510957324106106</v>
      </c>
    </row>
    <row r="98" spans="1:28">
      <c r="A98" s="96">
        <v>2002</v>
      </c>
      <c r="C98" s="100">
        <v>0.98984991497189667</v>
      </c>
      <c r="D98" s="100">
        <v>0.99964327288856236</v>
      </c>
      <c r="E98" s="100">
        <v>0.99964327288856236</v>
      </c>
      <c r="F98" s="100">
        <v>0.99964327288856236</v>
      </c>
      <c r="G98" s="100">
        <v>0.99964327288856236</v>
      </c>
      <c r="I98" s="100">
        <v>0.99773331405399845</v>
      </c>
      <c r="J98" s="100">
        <v>0.99984135238660909</v>
      </c>
      <c r="K98" s="100">
        <v>0.99978820667280177</v>
      </c>
      <c r="L98" s="100">
        <v>0.99961686691417029</v>
      </c>
      <c r="M98" s="100">
        <v>0.99940268675537236</v>
      </c>
      <c r="N98" s="100">
        <v>0.99931220477034155</v>
      </c>
      <c r="O98" s="100">
        <v>0.99895004707853419</v>
      </c>
      <c r="P98" s="100">
        <v>0.99833373517302848</v>
      </c>
      <c r="Q98" s="100">
        <v>0.99705899773093509</v>
      </c>
      <c r="R98" s="100">
        <v>0.99538894785392318</v>
      </c>
      <c r="S98" s="100">
        <v>0.99242208880497274</v>
      </c>
      <c r="T98" s="100">
        <v>0.98964752875076811</v>
      </c>
      <c r="U98" s="100">
        <v>0.98592080220585521</v>
      </c>
      <c r="V98" s="100">
        <v>0.97881917415398978</v>
      </c>
      <c r="W98" s="100">
        <v>0.96698967396115865</v>
      </c>
      <c r="X98" s="100">
        <v>0.93985545045846386</v>
      </c>
      <c r="Y98" s="100">
        <v>0.90201150039545974</v>
      </c>
      <c r="Z98" s="100">
        <v>0.85100082770841345</v>
      </c>
      <c r="AA98" s="100">
        <v>0.78786120880316157</v>
      </c>
      <c r="AB98" s="100">
        <v>0.73316533669326611</v>
      </c>
    </row>
    <row r="99" spans="1:28">
      <c r="A99" s="96">
        <v>2003</v>
      </c>
      <c r="C99" s="100">
        <v>0.99037859968718378</v>
      </c>
      <c r="D99" s="100">
        <v>0.99964291788104787</v>
      </c>
      <c r="E99" s="100">
        <v>0.99964291788104787</v>
      </c>
      <c r="F99" s="100">
        <v>0.99964291788104787</v>
      </c>
      <c r="G99" s="100">
        <v>0.99964291788104787</v>
      </c>
      <c r="I99" s="100">
        <v>0.99779033536753992</v>
      </c>
      <c r="J99" s="100">
        <v>0.99984963767806401</v>
      </c>
      <c r="K99" s="100">
        <v>0.9998018372321511</v>
      </c>
      <c r="L99" s="100">
        <v>0.99963340771437681</v>
      </c>
      <c r="M99" s="100">
        <v>0.99936068877171369</v>
      </c>
      <c r="N99" s="100">
        <v>0.99930383587327487</v>
      </c>
      <c r="O99" s="100">
        <v>0.9989716348282085</v>
      </c>
      <c r="P99" s="100">
        <v>0.99835968514592777</v>
      </c>
      <c r="Q99" s="100">
        <v>0.99717566475659569</v>
      </c>
      <c r="R99" s="100">
        <v>0.99541122962802531</v>
      </c>
      <c r="S99" s="100">
        <v>0.99254119563591936</v>
      </c>
      <c r="T99" s="100">
        <v>0.98969679345753236</v>
      </c>
      <c r="U99" s="100">
        <v>0.98554963590496536</v>
      </c>
      <c r="V99" s="100">
        <v>0.97933495264456116</v>
      </c>
      <c r="W99" s="100">
        <v>0.96814416680586812</v>
      </c>
      <c r="X99" s="100">
        <v>0.94295747555010456</v>
      </c>
      <c r="Y99" s="100">
        <v>0.90338560565424542</v>
      </c>
      <c r="Z99" s="100">
        <v>0.85581283795569507</v>
      </c>
      <c r="AA99" s="100">
        <v>0.79911623571650492</v>
      </c>
      <c r="AB99" s="100">
        <v>0.71067722555980339</v>
      </c>
    </row>
    <row r="100" spans="1:28">
      <c r="A100" s="96">
        <v>2004</v>
      </c>
      <c r="C100" s="100">
        <v>0.99047093995257884</v>
      </c>
      <c r="D100" s="100">
        <v>0.99962446005316397</v>
      </c>
      <c r="E100" s="100">
        <v>0.99962446005316397</v>
      </c>
      <c r="F100" s="100">
        <v>0.99962446005316397</v>
      </c>
      <c r="G100" s="100">
        <v>0.99962446005316397</v>
      </c>
      <c r="I100" s="100">
        <v>0.9977145866981767</v>
      </c>
      <c r="J100" s="100">
        <v>0.99983869240134526</v>
      </c>
      <c r="K100" s="100">
        <v>0.9997910866343831</v>
      </c>
      <c r="L100" s="100">
        <v>0.99961739845438036</v>
      </c>
      <c r="M100" s="100">
        <v>0.99939897732381766</v>
      </c>
      <c r="N100" s="100">
        <v>0.99929204500653668</v>
      </c>
      <c r="O100" s="100">
        <v>0.99898189119539327</v>
      </c>
      <c r="P100" s="100">
        <v>0.99855681627287163</v>
      </c>
      <c r="Q100" s="100">
        <v>0.99730186601675208</v>
      </c>
      <c r="R100" s="100">
        <v>0.99562428829984861</v>
      </c>
      <c r="S100" s="100">
        <v>0.99304301945405338</v>
      </c>
      <c r="T100" s="100">
        <v>0.98978998711112232</v>
      </c>
      <c r="U100" s="100">
        <v>0.98616663597910559</v>
      </c>
      <c r="V100" s="100">
        <v>0.9800834755978971</v>
      </c>
      <c r="W100" s="100">
        <v>0.96961128011975473</v>
      </c>
      <c r="X100" s="100">
        <v>0.94631605571012056</v>
      </c>
      <c r="Y100" s="100">
        <v>0.90829771808950199</v>
      </c>
      <c r="Z100" s="100">
        <v>0.86344935406895418</v>
      </c>
      <c r="AA100" s="100">
        <v>0.81122195340204817</v>
      </c>
      <c r="AB100" s="100">
        <v>0.74908854166666661</v>
      </c>
    </row>
    <row r="101" spans="1:28">
      <c r="A101" s="96">
        <v>2005</v>
      </c>
      <c r="C101" s="100">
        <v>0.99045312241107164</v>
      </c>
      <c r="D101" s="100">
        <v>0.99967151750403227</v>
      </c>
      <c r="E101" s="100">
        <v>0.99967151750403227</v>
      </c>
      <c r="F101" s="100">
        <v>0.99967151750403227</v>
      </c>
      <c r="G101" s="100">
        <v>0.99967151750403227</v>
      </c>
      <c r="I101" s="100">
        <v>0.9976763455918054</v>
      </c>
      <c r="J101" s="100">
        <v>0.99983922273701675</v>
      </c>
      <c r="K101" s="100">
        <v>0.99981695087683176</v>
      </c>
      <c r="L101" s="100">
        <v>0.99961540415218386</v>
      </c>
      <c r="M101" s="100">
        <v>0.99942423130992641</v>
      </c>
      <c r="N101" s="100">
        <v>0.99929720614823758</v>
      </c>
      <c r="O101" s="100">
        <v>0.99900172305956236</v>
      </c>
      <c r="P101" s="100">
        <v>0.99855952117653968</v>
      </c>
      <c r="Q101" s="100">
        <v>0.99744558458075594</v>
      </c>
      <c r="R101" s="100">
        <v>0.9956237253100344</v>
      </c>
      <c r="S101" s="100">
        <v>0.99328236326748709</v>
      </c>
      <c r="T101" s="100">
        <v>0.98977394681204667</v>
      </c>
      <c r="U101" s="100">
        <v>0.98597591561266296</v>
      </c>
      <c r="V101" s="100">
        <v>0.98027195450282845</v>
      </c>
      <c r="W101" s="100">
        <v>0.97037676049026622</v>
      </c>
      <c r="X101" s="100">
        <v>0.9474968125567742</v>
      </c>
      <c r="Y101" s="100">
        <v>0.91138719100804411</v>
      </c>
      <c r="Z101" s="100">
        <v>0.86288397419456664</v>
      </c>
      <c r="AA101" s="100">
        <v>0.81358676100251826</v>
      </c>
      <c r="AB101" s="100">
        <v>0.76296990279892263</v>
      </c>
    </row>
    <row r="102" spans="1:28">
      <c r="A102" s="96">
        <v>2006</v>
      </c>
      <c r="C102" s="100">
        <v>0.99053193284400576</v>
      </c>
      <c r="D102" s="100">
        <v>0.99964224051642969</v>
      </c>
      <c r="E102" s="100">
        <v>0.99964224051642969</v>
      </c>
      <c r="F102" s="100">
        <v>0.99964224051642969</v>
      </c>
      <c r="G102" s="100">
        <v>0.99964224051642969</v>
      </c>
      <c r="I102" s="100">
        <v>0.99761728050236487</v>
      </c>
      <c r="J102" s="100">
        <v>0.99985362991243654</v>
      </c>
      <c r="K102" s="100">
        <v>0.9998412151985886</v>
      </c>
      <c r="L102" s="100">
        <v>0.99961625223871742</v>
      </c>
      <c r="M102" s="100">
        <v>0.99943388999336136</v>
      </c>
      <c r="N102" s="100">
        <v>0.99926909445506829</v>
      </c>
      <c r="O102" s="100">
        <v>0.99906331317349406</v>
      </c>
      <c r="P102" s="100">
        <v>0.99856797952845611</v>
      </c>
      <c r="Q102" s="100">
        <v>0.99753842674440729</v>
      </c>
      <c r="R102" s="100">
        <v>0.9958080400107705</v>
      </c>
      <c r="S102" s="100">
        <v>0.99375809650552416</v>
      </c>
      <c r="T102" s="100">
        <v>0.98952957732463009</v>
      </c>
      <c r="U102" s="100">
        <v>0.98649168177009827</v>
      </c>
      <c r="V102" s="100">
        <v>0.98097806517985087</v>
      </c>
      <c r="W102" s="100">
        <v>0.97134960692602512</v>
      </c>
      <c r="X102" s="100">
        <v>0.95196838346459345</v>
      </c>
      <c r="Y102" s="100">
        <v>0.9147355898623557</v>
      </c>
      <c r="Z102" s="100">
        <v>0.86965298471594732</v>
      </c>
      <c r="AA102" s="100">
        <v>0.82998080293798515</v>
      </c>
      <c r="AB102" s="100">
        <v>0.77641140301844602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AC5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" width="21.42578125" style="21" customWidth="1"/>
    <col min="2" max="16384" width="10.7109375" style="21"/>
  </cols>
  <sheetData>
    <row r="1" spans="1:29" s="19" customFormat="1" ht="33.75" customHeight="1">
      <c r="A1" s="19" t="str">
        <f>'Raw Data (EAM)'!A1</f>
        <v>Mortality by Other Lymphomas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</row>
    <row r="2" spans="1:29">
      <c r="A2" s="20"/>
    </row>
    <row r="3" spans="1:29" hidden="1">
      <c r="A3" s="20"/>
    </row>
    <row r="4" spans="1:29" hidden="1">
      <c r="A4" s="20"/>
    </row>
    <row r="5" spans="1:29" hidden="1">
      <c r="A5" s="20"/>
    </row>
    <row r="6" spans="1:29" hidden="1">
      <c r="A6" s="20"/>
    </row>
    <row r="7" spans="1:29" hidden="1">
      <c r="A7" s="20"/>
    </row>
    <row r="8" spans="1:29" hidden="1">
      <c r="A8" s="20"/>
    </row>
    <row r="9" spans="1:29" hidden="1">
      <c r="A9" s="20"/>
    </row>
    <row r="10" spans="1:29" hidden="1">
      <c r="A10" s="20"/>
    </row>
    <row r="11" spans="1:29" hidden="1">
      <c r="A11" s="20"/>
    </row>
    <row r="12" spans="1:29" s="24" customFormat="1">
      <c r="A12" s="22">
        <v>1968</v>
      </c>
      <c r="B12" s="23">
        <f>SUM(H12:AC12)</f>
        <v>104.94120498232181</v>
      </c>
      <c r="C12" s="23">
        <f>'Raw Data (NEAF)'!C12/'1 minus TOT (NEAF)'!C64</f>
        <v>0</v>
      </c>
      <c r="D12" s="23">
        <f>'Raw Data (NEAF)'!D12/'1 minus TOT (NEAF)'!D64</f>
        <v>0</v>
      </c>
      <c r="E12" s="23">
        <f>'Raw Data (NEAF)'!E12/'1 minus TOT (NEAF)'!E64</f>
        <v>1.0015926351297546</v>
      </c>
      <c r="F12" s="23">
        <f>'Raw Data (NEAF)'!F12/'1 minus TOT (NEAF)'!F64</f>
        <v>1.0012013953912042</v>
      </c>
      <c r="G12" s="23">
        <f>'Raw Data (NEAF)'!G12/'1 minus TOT (NEAF)'!G64</f>
        <v>0</v>
      </c>
      <c r="H12" s="23">
        <f>SUM(C12:G12)</f>
        <v>2.0027940305209588</v>
      </c>
      <c r="I12" s="23">
        <f>'Raw Data (NEAF)'!I12/'1 minus TOT (NEAF)'!I64</f>
        <v>0</v>
      </c>
      <c r="J12" s="23">
        <f>'Raw Data (NEAF)'!J12/'1 minus TOT (NEAF)'!J64</f>
        <v>1.0007157785308345</v>
      </c>
      <c r="K12" s="23">
        <f>'Raw Data (NEAF)'!K12/'1 minus TOT (NEAF)'!K64</f>
        <v>2.0041328171511914</v>
      </c>
      <c r="L12" s="23">
        <f>'Raw Data (NEAF)'!L12/'1 minus TOT (NEAF)'!L64</f>
        <v>1.0032587455132458</v>
      </c>
      <c r="M12" s="23">
        <f>'Raw Data (NEAF)'!M12/'1 minus TOT (NEAF)'!M64</f>
        <v>6.0226016944477214</v>
      </c>
      <c r="N12" s="23">
        <f>'Raw Data (NEAF)'!N12/'1 minus TOT (NEAF)'!N64</f>
        <v>4.0191200581877675</v>
      </c>
      <c r="O12" s="23">
        <f>'Raw Data (NEAF)'!O12/'1 minus TOT (NEAF)'!O64</f>
        <v>2.0124230143289634</v>
      </c>
      <c r="P12" s="23">
        <f>'Raw Data (NEAF)'!P12/'1 minus TOT (NEAF)'!P64</f>
        <v>1.0090803303003433</v>
      </c>
      <c r="Q12" s="23">
        <f>'Raw Data (NEAF)'!Q12/'1 minus TOT (NEAF)'!Q64</f>
        <v>7.0871237943959766</v>
      </c>
      <c r="R12" s="23">
        <f>'Raw Data (NEAF)'!R12/'1 minus TOT (NEAF)'!R64</f>
        <v>9.1675094559654333</v>
      </c>
      <c r="S12" s="23">
        <f>'Raw Data (NEAF)'!S12/'1 minus TOT (NEAF)'!S64</f>
        <v>7.1797987082992272</v>
      </c>
      <c r="T12" s="23">
        <f>'Raw Data (NEAF)'!T12/'1 minus TOT (NEAF)'!T64</f>
        <v>17.62757369077076</v>
      </c>
      <c r="U12" s="23">
        <f>'Raw Data (NEAF)'!U12/'1 minus TOT (NEAF)'!U64</f>
        <v>12.670820466374954</v>
      </c>
      <c r="V12" s="23">
        <f>'Raw Data (NEAF)'!V12/'1 minus TOT (NEAF)'!V64</f>
        <v>8.6104268477610013</v>
      </c>
      <c r="W12" s="23">
        <f>'Raw Data (NEAF)'!W12/'1 minus TOT (NEAF)'!W64</f>
        <v>9.839504093131282</v>
      </c>
      <c r="X12" s="23">
        <f>'Raw Data (NEAF)'!X12/'1 minus TOT (NEAF)'!X64</f>
        <v>8.99064607755151</v>
      </c>
      <c r="Y12" s="23">
        <f>'Raw Data (NEAF)'!Y12/'1 minus TOT (NEAF)'!Y64</f>
        <v>3.551482688060748</v>
      </c>
      <c r="Z12" s="23">
        <f>'Raw Data (NEAF)'!Z12/'1 minus TOT (NEAF)'!Z64</f>
        <v>0</v>
      </c>
      <c r="AA12" s="23">
        <f>'Raw Data (NEAF)'!AA12/'1 minus TOT (NEAF)'!AA64</f>
        <v>0</v>
      </c>
      <c r="AB12" s="23">
        <f>'Raw Data (NEAF)'!AB12/'1 minus TOT (NEAF)'!AB64</f>
        <v>1.1421926910299003</v>
      </c>
      <c r="AC12" s="23"/>
    </row>
    <row r="13" spans="1:29" s="24" customFormat="1">
      <c r="A13" s="22">
        <v>1969</v>
      </c>
      <c r="B13" s="23">
        <f t="shared" ref="B13:B50" si="0">SUM(H13:AC13)</f>
        <v>113.48037723867266</v>
      </c>
      <c r="C13" s="23">
        <f>'Raw Data (NEAF)'!C13/'1 minus TOT (NEAF)'!C65</f>
        <v>1.045050591790277</v>
      </c>
      <c r="D13" s="23">
        <f>'Raw Data (NEAF)'!D13/'1 minus TOT (NEAF)'!D65</f>
        <v>0</v>
      </c>
      <c r="E13" s="23">
        <f>'Raw Data (NEAF)'!E13/'1 minus TOT (NEAF)'!E65</f>
        <v>0</v>
      </c>
      <c r="F13" s="23">
        <f>'Raw Data (NEAF)'!F13/'1 minus TOT (NEAF)'!F65</f>
        <v>0</v>
      </c>
      <c r="G13" s="23">
        <f>'Raw Data (NEAF)'!G13/'1 minus TOT (NEAF)'!G65</f>
        <v>0</v>
      </c>
      <c r="H13" s="23">
        <f t="shared" ref="H13:H51" si="1">SUM(C13:G13)</f>
        <v>1.045050591790277</v>
      </c>
      <c r="I13" s="23">
        <f>'Raw Data (NEAF)'!I13/'1 minus TOT (NEAF)'!I65</f>
        <v>0</v>
      </c>
      <c r="J13" s="23">
        <f>'Raw Data (NEAF)'!J13/'1 minus TOT (NEAF)'!J65</f>
        <v>1.0006984401715258</v>
      </c>
      <c r="K13" s="23">
        <f>'Raw Data (NEAF)'!K13/'1 minus TOT (NEAF)'!K65</f>
        <v>5.011167395184728</v>
      </c>
      <c r="L13" s="23">
        <f>'Raw Data (NEAF)'!L13/'1 minus TOT (NEAF)'!L65</f>
        <v>0</v>
      </c>
      <c r="M13" s="23">
        <f>'Raw Data (NEAF)'!M13/'1 minus TOT (NEAF)'!M65</f>
        <v>1.003823072144562</v>
      </c>
      <c r="N13" s="23">
        <f>'Raw Data (NEAF)'!N13/'1 minus TOT (NEAF)'!N65</f>
        <v>2.0096995810138369</v>
      </c>
      <c r="O13" s="23">
        <f>'Raw Data (NEAF)'!O13/'1 minus TOT (NEAF)'!O65</f>
        <v>5.0314877757264664</v>
      </c>
      <c r="P13" s="23">
        <f>'Raw Data (NEAF)'!P13/'1 minus TOT (NEAF)'!P65</f>
        <v>6.0544716308910473</v>
      </c>
      <c r="Q13" s="23">
        <f>'Raw Data (NEAF)'!Q13/'1 minus TOT (NEAF)'!Q65</f>
        <v>8.0986146450445631</v>
      </c>
      <c r="R13" s="23">
        <f>'Raw Data (NEAF)'!R13/'1 minus TOT (NEAF)'!R65</f>
        <v>7.1281781851872807</v>
      </c>
      <c r="S13" s="23">
        <f>'Raw Data (NEAF)'!S13/'1 minus TOT (NEAF)'!S65</f>
        <v>20.50010859021247</v>
      </c>
      <c r="T13" s="23">
        <f>'Raw Data (NEAF)'!T13/'1 minus TOT (NEAF)'!T65</f>
        <v>15.520018680448173</v>
      </c>
      <c r="U13" s="23">
        <f>'Raw Data (NEAF)'!U13/'1 minus TOT (NEAF)'!U65</f>
        <v>17.927373868714962</v>
      </c>
      <c r="V13" s="23">
        <f>'Raw Data (NEAF)'!V13/'1 minus TOT (NEAF)'!V65</f>
        <v>7.5128154450736044</v>
      </c>
      <c r="W13" s="23">
        <f>'Raw Data (NEAF)'!W13/'1 minus TOT (NEAF)'!W65</f>
        <v>9.8193213653495501</v>
      </c>
      <c r="X13" s="23">
        <f>'Raw Data (NEAF)'!X13/'1 minus TOT (NEAF)'!X65</f>
        <v>3.3571533676908722</v>
      </c>
      <c r="Y13" s="23">
        <f>'Raw Data (NEAF)'!Y13/'1 minus TOT (NEAF)'!Y65</f>
        <v>1.1757556955366417</v>
      </c>
      <c r="Z13" s="23">
        <f>'Raw Data (NEAF)'!Z13/'1 minus TOT (NEAF)'!Z65</f>
        <v>0</v>
      </c>
      <c r="AA13" s="23">
        <f>'Raw Data (NEAF)'!AA13/'1 minus TOT (NEAF)'!AA65</f>
        <v>1.2846389084921195</v>
      </c>
      <c r="AB13" s="23">
        <f>'Raw Data (NEAF)'!AB13/'1 minus TOT (NEAF)'!AB65</f>
        <v>0</v>
      </c>
      <c r="AC13" s="23"/>
    </row>
    <row r="14" spans="1:29" s="24" customFormat="1">
      <c r="A14" s="22">
        <v>1970</v>
      </c>
      <c r="B14" s="23">
        <f t="shared" si="0"/>
        <v>118.33306108587642</v>
      </c>
      <c r="C14" s="23">
        <f>'Raw Data (NEAF)'!C14/'1 minus TOT (NEAF)'!C66</f>
        <v>0</v>
      </c>
      <c r="D14" s="23">
        <f>'Raw Data (NEAF)'!D14/'1 minus TOT (NEAF)'!D66</f>
        <v>0</v>
      </c>
      <c r="E14" s="23">
        <f>'Raw Data (NEAF)'!E14/'1 minus TOT (NEAF)'!E66</f>
        <v>0</v>
      </c>
      <c r="F14" s="23">
        <f>'Raw Data (NEAF)'!F14/'1 minus TOT (NEAF)'!F66</f>
        <v>0</v>
      </c>
      <c r="G14" s="23">
        <f>'Raw Data (NEAF)'!G14/'1 minus TOT (NEAF)'!G66</f>
        <v>1.0009254337556108</v>
      </c>
      <c r="H14" s="23">
        <f t="shared" si="1"/>
        <v>1.0009254337556108</v>
      </c>
      <c r="I14" s="23">
        <f>'Raw Data (NEAF)'!I14/'1 minus TOT (NEAF)'!I66</f>
        <v>0</v>
      </c>
      <c r="J14" s="23">
        <f>'Raw Data (NEAF)'!J14/'1 minus TOT (NEAF)'!J66</f>
        <v>1.0006582313230761</v>
      </c>
      <c r="K14" s="23">
        <f>'Raw Data (NEAF)'!K14/'1 minus TOT (NEAF)'!K66</f>
        <v>2.0043598539659158</v>
      </c>
      <c r="L14" s="23">
        <f>'Raw Data (NEAF)'!L14/'1 minus TOT (NEAF)'!L66</f>
        <v>0</v>
      </c>
      <c r="M14" s="23">
        <f>'Raw Data (NEAF)'!M14/'1 minus TOT (NEAF)'!M66</f>
        <v>2.007824825168226</v>
      </c>
      <c r="N14" s="23">
        <f>'Raw Data (NEAF)'!N14/'1 minus TOT (NEAF)'!N66</f>
        <v>1.0048723225300717</v>
      </c>
      <c r="O14" s="23">
        <f>'Raw Data (NEAF)'!O14/'1 minus TOT (NEAF)'!O66</f>
        <v>5.030518553534713</v>
      </c>
      <c r="P14" s="23">
        <f>'Raw Data (NEAF)'!P14/'1 minus TOT (NEAF)'!P66</f>
        <v>3.0263344648619861</v>
      </c>
      <c r="Q14" s="23">
        <f>'Raw Data (NEAF)'!Q14/'1 minus TOT (NEAF)'!Q66</f>
        <v>10.123706998264547</v>
      </c>
      <c r="R14" s="23">
        <f>'Raw Data (NEAF)'!R14/'1 minus TOT (NEAF)'!R66</f>
        <v>13.231175184798229</v>
      </c>
      <c r="S14" s="23">
        <f>'Raw Data (NEAF)'!S14/'1 minus TOT (NEAF)'!S66</f>
        <v>18.443629317475988</v>
      </c>
      <c r="T14" s="23">
        <f>'Raw Data (NEAF)'!T14/'1 minus TOT (NEAF)'!T66</f>
        <v>11.372594794863511</v>
      </c>
      <c r="U14" s="23">
        <f>'Raw Data (NEAF)'!U14/'1 minus TOT (NEAF)'!U66</f>
        <v>10.543890734319801</v>
      </c>
      <c r="V14" s="23">
        <f>'Raw Data (NEAF)'!V14/'1 minus TOT (NEAF)'!V66</f>
        <v>18.199440868469235</v>
      </c>
      <c r="W14" s="23">
        <f>'Raw Data (NEAF)'!W14/'1 minus TOT (NEAF)'!W66</f>
        <v>7.6356383441507596</v>
      </c>
      <c r="X14" s="23">
        <f>'Raw Data (NEAF)'!X14/'1 minus TOT (NEAF)'!X66</f>
        <v>7.7725683615927634</v>
      </c>
      <c r="Y14" s="23">
        <f>'Raw Data (NEAF)'!Y14/'1 minus TOT (NEAF)'!Y66</f>
        <v>2.3311662533135835</v>
      </c>
      <c r="Z14" s="23">
        <f>'Raw Data (NEAF)'!Z14/'1 minus TOT (NEAF)'!Z66</f>
        <v>2.4665807509811963</v>
      </c>
      <c r="AA14" s="23">
        <f>'Raw Data (NEAF)'!AA14/'1 minus TOT (NEAF)'!AA66</f>
        <v>0</v>
      </c>
      <c r="AB14" s="23">
        <f>'Raw Data (NEAF)'!AB14/'1 minus TOT (NEAF)'!AB66</f>
        <v>1.1371757925072046</v>
      </c>
      <c r="AC14" s="23"/>
    </row>
    <row r="15" spans="1:29" s="24" customFormat="1">
      <c r="A15" s="22">
        <v>1971</v>
      </c>
      <c r="B15" s="23">
        <f t="shared" si="0"/>
        <v>124.26870923796139</v>
      </c>
      <c r="C15" s="23">
        <f>'Raw Data (NEAF)'!C15/'1 minus TOT (NEAF)'!C67</f>
        <v>1.0366399861299735</v>
      </c>
      <c r="D15" s="23">
        <f>'Raw Data (NEAF)'!D15/'1 minus TOT (NEAF)'!D67</f>
        <v>0</v>
      </c>
      <c r="E15" s="23">
        <f>'Raw Data (NEAF)'!E15/'1 minus TOT (NEAF)'!E67</f>
        <v>0</v>
      </c>
      <c r="F15" s="23">
        <f>'Raw Data (NEAF)'!F15/'1 minus TOT (NEAF)'!F67</f>
        <v>1.0009851926742515</v>
      </c>
      <c r="G15" s="23">
        <f>'Raw Data (NEAF)'!G15/'1 minus TOT (NEAF)'!G67</f>
        <v>0</v>
      </c>
      <c r="H15" s="23">
        <f t="shared" si="1"/>
        <v>2.037625178804225</v>
      </c>
      <c r="I15" s="23">
        <f>'Raw Data (NEAF)'!I15/'1 minus TOT (NEAF)'!I67</f>
        <v>1.0006303479844914</v>
      </c>
      <c r="J15" s="23">
        <f>'Raw Data (NEAF)'!J15/'1 minus TOT (NEAF)'!J67</f>
        <v>0</v>
      </c>
      <c r="K15" s="23">
        <f>'Raw Data (NEAF)'!K15/'1 minus TOT (NEAF)'!K67</f>
        <v>1.0020867188298181</v>
      </c>
      <c r="L15" s="23">
        <f>'Raw Data (NEAF)'!L15/'1 minus TOT (NEAF)'!L67</f>
        <v>0</v>
      </c>
      <c r="M15" s="23">
        <f>'Raw Data (NEAF)'!M15/'1 minus TOT (NEAF)'!M67</f>
        <v>1.0042106614828257</v>
      </c>
      <c r="N15" s="23">
        <f>'Raw Data (NEAF)'!N15/'1 minus TOT (NEAF)'!N67</f>
        <v>2.0093323857989729</v>
      </c>
      <c r="O15" s="23">
        <f>'Raw Data (NEAF)'!O15/'1 minus TOT (NEAF)'!O67</f>
        <v>4.0245004084069933</v>
      </c>
      <c r="P15" s="23">
        <f>'Raw Data (NEAF)'!P15/'1 minus TOT (NEAF)'!P67</f>
        <v>7.0573718721366516</v>
      </c>
      <c r="Q15" s="23">
        <f>'Raw Data (NEAF)'!Q15/'1 minus TOT (NEAF)'!Q67</f>
        <v>6.0701765940418699</v>
      </c>
      <c r="R15" s="23">
        <f>'Raw Data (NEAF)'!R15/'1 minus TOT (NEAF)'!R67</f>
        <v>9.1514951548220687</v>
      </c>
      <c r="S15" s="23">
        <f>'Raw Data (NEAF)'!S15/'1 minus TOT (NEAF)'!S67</f>
        <v>19.452006714226815</v>
      </c>
      <c r="T15" s="23">
        <f>'Raw Data (NEAF)'!T15/'1 minus TOT (NEAF)'!T67</f>
        <v>20.672543641737317</v>
      </c>
      <c r="U15" s="23">
        <f>'Raw Data (NEAF)'!U15/'1 minus TOT (NEAF)'!U67</f>
        <v>18.897565220273226</v>
      </c>
      <c r="V15" s="23">
        <f>'Raw Data (NEAF)'!V15/'1 minus TOT (NEAF)'!V67</f>
        <v>11.780387837768959</v>
      </c>
      <c r="W15" s="23">
        <f>'Raw Data (NEAF)'!W15/'1 minus TOT (NEAF)'!W67</f>
        <v>8.7150457687027334</v>
      </c>
      <c r="X15" s="23">
        <f>'Raw Data (NEAF)'!X15/'1 minus TOT (NEAF)'!X67</f>
        <v>5.5577071052012386</v>
      </c>
      <c r="Y15" s="23">
        <f>'Raw Data (NEAF)'!Y15/'1 minus TOT (NEAF)'!Y67</f>
        <v>5.8360236277431703</v>
      </c>
      <c r="Z15" s="23">
        <f>'Raw Data (NEAF)'!Z15/'1 minus TOT (NEAF)'!Z67</f>
        <v>0</v>
      </c>
      <c r="AA15" s="23">
        <f>'Raw Data (NEAF)'!AA15/'1 minus TOT (NEAF)'!AA67</f>
        <v>0</v>
      </c>
      <c r="AB15" s="23">
        <f>'Raw Data (NEAF)'!AB15/'1 minus TOT (NEAF)'!AB67</f>
        <v>0</v>
      </c>
      <c r="AC15" s="23"/>
    </row>
    <row r="16" spans="1:29" s="24" customFormat="1">
      <c r="A16" s="22">
        <v>1972</v>
      </c>
      <c r="B16" s="23">
        <f t="shared" si="0"/>
        <v>128.87979838915101</v>
      </c>
      <c r="C16" s="23">
        <f>'Raw Data (NEAF)'!C16/'1 minus TOT (NEAF)'!C68</f>
        <v>0</v>
      </c>
      <c r="D16" s="23">
        <f>'Raw Data (NEAF)'!D16/'1 minus TOT (NEAF)'!D68</f>
        <v>0</v>
      </c>
      <c r="E16" s="23">
        <f>'Raw Data (NEAF)'!E16/'1 minus TOT (NEAF)'!E68</f>
        <v>0</v>
      </c>
      <c r="F16" s="23">
        <f>'Raw Data (NEAF)'!F16/'1 minus TOT (NEAF)'!F68</f>
        <v>0</v>
      </c>
      <c r="G16" s="23">
        <f>'Raw Data (NEAF)'!G16/'1 minus TOT (NEAF)'!G68</f>
        <v>0</v>
      </c>
      <c r="H16" s="23">
        <f t="shared" si="1"/>
        <v>0</v>
      </c>
      <c r="I16" s="23">
        <f>'Raw Data (NEAF)'!I16/'1 minus TOT (NEAF)'!I68</f>
        <v>0</v>
      </c>
      <c r="J16" s="23">
        <f>'Raw Data (NEAF)'!J16/'1 minus TOT (NEAF)'!J68</f>
        <v>0</v>
      </c>
      <c r="K16" s="23">
        <f>'Raw Data (NEAF)'!K16/'1 minus TOT (NEAF)'!K68</f>
        <v>0</v>
      </c>
      <c r="L16" s="23">
        <f>'Raw Data (NEAF)'!L16/'1 minus TOT (NEAF)'!L68</f>
        <v>2.0075856445912081</v>
      </c>
      <c r="M16" s="23">
        <f>'Raw Data (NEAF)'!M16/'1 minus TOT (NEAF)'!M68</f>
        <v>0</v>
      </c>
      <c r="N16" s="23">
        <f>'Raw Data (NEAF)'!N16/'1 minus TOT (NEAF)'!N68</f>
        <v>8.0388573410892441</v>
      </c>
      <c r="O16" s="23">
        <f>'Raw Data (NEAF)'!O16/'1 minus TOT (NEAF)'!O68</f>
        <v>6.0373935980893387</v>
      </c>
      <c r="P16" s="23">
        <f>'Raw Data (NEAF)'!P16/'1 minus TOT (NEAF)'!P68</f>
        <v>4.033851323399138</v>
      </c>
      <c r="Q16" s="23">
        <f>'Raw Data (NEAF)'!Q16/'1 minus TOT (NEAF)'!Q68</f>
        <v>6.0750064214824375</v>
      </c>
      <c r="R16" s="23">
        <f>'Raw Data (NEAF)'!R16/'1 minus TOT (NEAF)'!R68</f>
        <v>10.171554933512528</v>
      </c>
      <c r="S16" s="23">
        <f>'Raw Data (NEAF)'!S16/'1 minus TOT (NEAF)'!S68</f>
        <v>16.391346456765291</v>
      </c>
      <c r="T16" s="23">
        <f>'Raw Data (NEAF)'!T16/'1 minus TOT (NEAF)'!T68</f>
        <v>8.2720093954936118</v>
      </c>
      <c r="U16" s="23">
        <f>'Raw Data (NEAF)'!U16/'1 minus TOT (NEAF)'!U68</f>
        <v>10.506080898410477</v>
      </c>
      <c r="V16" s="23">
        <f>'Raw Data (NEAF)'!V16/'1 minus TOT (NEAF)'!V68</f>
        <v>23.592718040234754</v>
      </c>
      <c r="W16" s="23">
        <f>'Raw Data (NEAF)'!W16/'1 minus TOT (NEAF)'!W68</f>
        <v>13.125333711966743</v>
      </c>
      <c r="X16" s="23">
        <f>'Raw Data (NEAF)'!X16/'1 minus TOT (NEAF)'!X68</f>
        <v>11.138580691698651</v>
      </c>
      <c r="Y16" s="23">
        <f>'Raw Data (NEAF)'!Y16/'1 minus TOT (NEAF)'!Y68</f>
        <v>7.0357504132639219</v>
      </c>
      <c r="Z16" s="23">
        <f>'Raw Data (NEAF)'!Z16/'1 minus TOT (NEAF)'!Z68</f>
        <v>2.4537295191536495</v>
      </c>
      <c r="AA16" s="23">
        <f>'Raw Data (NEAF)'!AA16/'1 minus TOT (NEAF)'!AA68</f>
        <v>0</v>
      </c>
      <c r="AB16" s="23">
        <f>'Raw Data (NEAF)'!AB16/'1 minus TOT (NEAF)'!AB68</f>
        <v>0</v>
      </c>
      <c r="AC16" s="23"/>
    </row>
    <row r="17" spans="1:29" s="24" customFormat="1">
      <c r="A17" s="22">
        <v>1973</v>
      </c>
      <c r="B17" s="23">
        <f t="shared" si="0"/>
        <v>135.62438790975099</v>
      </c>
      <c r="C17" s="23">
        <f>'Raw Data (NEAF)'!C17/'1 minus TOT (NEAF)'!C69</f>
        <v>0</v>
      </c>
      <c r="D17" s="23">
        <f>'Raw Data (NEAF)'!D17/'1 minus TOT (NEAF)'!D69</f>
        <v>0</v>
      </c>
      <c r="E17" s="23">
        <f>'Raw Data (NEAF)'!E17/'1 minus TOT (NEAF)'!E69</f>
        <v>1.0012675922316809</v>
      </c>
      <c r="F17" s="23">
        <f>'Raw Data (NEAF)'!F17/'1 minus TOT (NEAF)'!F69</f>
        <v>0</v>
      </c>
      <c r="G17" s="23">
        <f>'Raw Data (NEAF)'!G17/'1 minus TOT (NEAF)'!G69</f>
        <v>1.0008150015764972</v>
      </c>
      <c r="H17" s="23">
        <f t="shared" si="1"/>
        <v>2.0020825938081783</v>
      </c>
      <c r="I17" s="23">
        <f>'Raw Data (NEAF)'!I17/'1 minus TOT (NEAF)'!I69</f>
        <v>2.0011983933975572</v>
      </c>
      <c r="J17" s="23">
        <f>'Raw Data (NEAF)'!J17/'1 minus TOT (NEAF)'!J69</f>
        <v>1.0006534493801933</v>
      </c>
      <c r="K17" s="23">
        <f>'Raw Data (NEAF)'!K17/'1 minus TOT (NEAF)'!K69</f>
        <v>4.0072448640889151</v>
      </c>
      <c r="L17" s="23">
        <f>'Raw Data (NEAF)'!L17/'1 minus TOT (NEAF)'!L69</f>
        <v>3.0102731161232885</v>
      </c>
      <c r="M17" s="23">
        <f>'Raw Data (NEAF)'!M17/'1 minus TOT (NEAF)'!M69</f>
        <v>2.0081801403881401</v>
      </c>
      <c r="N17" s="23">
        <f>'Raw Data (NEAF)'!N17/'1 minus TOT (NEAF)'!N69</f>
        <v>2.0090494922127702</v>
      </c>
      <c r="O17" s="23">
        <f>'Raw Data (NEAF)'!O17/'1 minus TOT (NEAF)'!O69</f>
        <v>5.0293398681281367</v>
      </c>
      <c r="P17" s="23">
        <f>'Raw Data (NEAF)'!P17/'1 minus TOT (NEAF)'!P69</f>
        <v>2.0159042412124251</v>
      </c>
      <c r="Q17" s="23">
        <f>'Raw Data (NEAF)'!Q17/'1 minus TOT (NEAF)'!Q69</f>
        <v>11.130440859338913</v>
      </c>
      <c r="R17" s="23">
        <f>'Raw Data (NEAF)'!R17/'1 minus TOT (NEAF)'!R69</f>
        <v>13.220185072465332</v>
      </c>
      <c r="S17" s="23">
        <f>'Raw Data (NEAF)'!S17/'1 minus TOT (NEAF)'!S69</f>
        <v>12.287653484824876</v>
      </c>
      <c r="T17" s="23">
        <f>'Raw Data (NEAF)'!T17/'1 minus TOT (NEAF)'!T69</f>
        <v>17.581566237262798</v>
      </c>
      <c r="U17" s="23">
        <f>'Raw Data (NEAF)'!U17/'1 minus TOT (NEAF)'!U69</f>
        <v>12.592885570001146</v>
      </c>
      <c r="V17" s="23">
        <f>'Raw Data (NEAF)'!V17/'1 minus TOT (NEAF)'!V69</f>
        <v>15.022830050665581</v>
      </c>
      <c r="W17" s="23">
        <f>'Raw Data (NEAF)'!W17/'1 minus TOT (NEAF)'!W69</f>
        <v>12.018830359759583</v>
      </c>
      <c r="X17" s="23">
        <f>'Raw Data (NEAF)'!X17/'1 minus TOT (NEAF)'!X69</f>
        <v>8.9517302310082716</v>
      </c>
      <c r="Y17" s="23">
        <f>'Raw Data (NEAF)'!Y17/'1 minus TOT (NEAF)'!Y69</f>
        <v>3.516500484780293</v>
      </c>
      <c r="Z17" s="23">
        <f>'Raw Data (NEAF)'!Z17/'1 minus TOT (NEAF)'!Z69</f>
        <v>6.2178394009045741</v>
      </c>
      <c r="AA17" s="23">
        <f>'Raw Data (NEAF)'!AA17/'1 minus TOT (NEAF)'!AA69</f>
        <v>0</v>
      </c>
      <c r="AB17" s="23">
        <f>'Raw Data (NEAF)'!AB17/'1 minus TOT (NEAF)'!AB69</f>
        <v>0</v>
      </c>
      <c r="AC17" s="23"/>
    </row>
    <row r="18" spans="1:29" s="24" customFormat="1">
      <c r="A18" s="22">
        <v>1974</v>
      </c>
      <c r="B18" s="23">
        <f t="shared" si="0"/>
        <v>171.10670540425588</v>
      </c>
      <c r="C18" s="23">
        <f>'Raw Data (NEAF)'!C18/'1 minus TOT (NEAF)'!C70</f>
        <v>0</v>
      </c>
      <c r="D18" s="23">
        <f>'Raw Data (NEAF)'!D18/'1 minus TOT (NEAF)'!D70</f>
        <v>1.001750536187856</v>
      </c>
      <c r="E18" s="23">
        <f>'Raw Data (NEAF)'!E18/'1 minus TOT (NEAF)'!E70</f>
        <v>0</v>
      </c>
      <c r="F18" s="23">
        <f>'Raw Data (NEAF)'!F18/'1 minus TOT (NEAF)'!F70</f>
        <v>0</v>
      </c>
      <c r="G18" s="23">
        <f>'Raw Data (NEAF)'!G18/'1 minus TOT (NEAF)'!G70</f>
        <v>0</v>
      </c>
      <c r="H18" s="23">
        <f t="shared" si="1"/>
        <v>1.001750536187856</v>
      </c>
      <c r="I18" s="23">
        <f>'Raw Data (NEAF)'!I18/'1 minus TOT (NEAF)'!I70</f>
        <v>2.001083906214153</v>
      </c>
      <c r="J18" s="23">
        <f>'Raw Data (NEAF)'!J18/'1 minus TOT (NEAF)'!J70</f>
        <v>0</v>
      </c>
      <c r="K18" s="23">
        <f>'Raw Data (NEAF)'!K18/'1 minus TOT (NEAF)'!K70</f>
        <v>5.0086302452254126</v>
      </c>
      <c r="L18" s="23">
        <f>'Raw Data (NEAF)'!L18/'1 minus TOT (NEAF)'!L70</f>
        <v>3.0094613302706072</v>
      </c>
      <c r="M18" s="23">
        <f>'Raw Data (NEAF)'!M18/'1 minus TOT (NEAF)'!M70</f>
        <v>2.0074375357064942</v>
      </c>
      <c r="N18" s="23">
        <f>'Raw Data (NEAF)'!N18/'1 minus TOT (NEAF)'!N70</f>
        <v>3.0130692479824899</v>
      </c>
      <c r="O18" s="23">
        <f>'Raw Data (NEAF)'!O18/'1 minus TOT (NEAF)'!O70</f>
        <v>3.0162166899287715</v>
      </c>
      <c r="P18" s="23">
        <f>'Raw Data (NEAF)'!P18/'1 minus TOT (NEAF)'!P70</f>
        <v>6.0456533312589187</v>
      </c>
      <c r="Q18" s="23">
        <f>'Raw Data (NEAF)'!Q18/'1 minus TOT (NEAF)'!Q70</f>
        <v>8.0877048617959471</v>
      </c>
      <c r="R18" s="23">
        <f>'Raw Data (NEAF)'!R18/'1 minus TOT (NEAF)'!R70</f>
        <v>10.161670023424071</v>
      </c>
      <c r="S18" s="23">
        <f>'Raw Data (NEAF)'!S18/'1 minus TOT (NEAF)'!S70</f>
        <v>14.321807542152554</v>
      </c>
      <c r="T18" s="23">
        <f>'Raw Data (NEAF)'!T18/'1 minus TOT (NEAF)'!T70</f>
        <v>15.491778682335086</v>
      </c>
      <c r="U18" s="23">
        <f>'Raw Data (NEAF)'!U18/'1 minus TOT (NEAF)'!U70</f>
        <v>17.809207472777761</v>
      </c>
      <c r="V18" s="23">
        <f>'Raw Data (NEAF)'!V18/'1 minus TOT (NEAF)'!V70</f>
        <v>27.852015392611737</v>
      </c>
      <c r="W18" s="23">
        <f>'Raw Data (NEAF)'!W18/'1 minus TOT (NEAF)'!W70</f>
        <v>25.024145902902646</v>
      </c>
      <c r="X18" s="23">
        <f>'Raw Data (NEAF)'!X18/'1 minus TOT (NEAF)'!X70</f>
        <v>16.684564790605521</v>
      </c>
      <c r="Y18" s="23">
        <f>'Raw Data (NEAF)'!Y18/'1 minus TOT (NEAF)'!Y70</f>
        <v>9.34207353827607</v>
      </c>
      <c r="Z18" s="23">
        <f>'Raw Data (NEAF)'!Z18/'1 minus TOT (NEAF)'!Z70</f>
        <v>1.2284343745997741</v>
      </c>
      <c r="AA18" s="23">
        <f>'Raw Data (NEAF)'!AA18/'1 minus TOT (NEAF)'!AA70</f>
        <v>0</v>
      </c>
      <c r="AB18" s="23">
        <f>'Raw Data (NEAF)'!AB18/'1 minus TOT (NEAF)'!AB70</f>
        <v>0</v>
      </c>
      <c r="AC18" s="23"/>
    </row>
    <row r="19" spans="1:29" s="24" customFormat="1">
      <c r="A19" s="22">
        <v>1975</v>
      </c>
      <c r="B19" s="23">
        <f t="shared" si="0"/>
        <v>182.82526418892743</v>
      </c>
      <c r="C19" s="23">
        <f>'Raw Data (NEAF)'!C19/'1 minus TOT (NEAF)'!C71</f>
        <v>1.0306992808441622</v>
      </c>
      <c r="D19" s="23">
        <f>'Raw Data (NEAF)'!D19/'1 minus TOT (NEAF)'!D71</f>
        <v>0</v>
      </c>
      <c r="E19" s="23">
        <f>'Raw Data (NEAF)'!E19/'1 minus TOT (NEAF)'!E71</f>
        <v>0</v>
      </c>
      <c r="F19" s="23">
        <f>'Raw Data (NEAF)'!F19/'1 minus TOT (NEAF)'!F71</f>
        <v>0</v>
      </c>
      <c r="G19" s="23">
        <f>'Raw Data (NEAF)'!G19/'1 minus TOT (NEAF)'!G71</f>
        <v>1.0007278237760115</v>
      </c>
      <c r="H19" s="23">
        <f t="shared" si="1"/>
        <v>2.0314271046201737</v>
      </c>
      <c r="I19" s="23">
        <f>'Raw Data (NEAF)'!I19/'1 minus TOT (NEAF)'!I71</f>
        <v>4.0020738865561993</v>
      </c>
      <c r="J19" s="23">
        <f>'Raw Data (NEAF)'!J19/'1 minus TOT (NEAF)'!J71</f>
        <v>1.0005509517129247</v>
      </c>
      <c r="K19" s="23">
        <f>'Raw Data (NEAF)'!K19/'1 minus TOT (NEAF)'!K71</f>
        <v>3.004747701632271</v>
      </c>
      <c r="L19" s="23">
        <f>'Raw Data (NEAF)'!L19/'1 minus TOT (NEAF)'!L71</f>
        <v>0</v>
      </c>
      <c r="M19" s="23">
        <f>'Raw Data (NEAF)'!M19/'1 minus TOT (NEAF)'!M71</f>
        <v>4.0147692517762943</v>
      </c>
      <c r="N19" s="23">
        <f>'Raw Data (NEAF)'!N19/'1 minus TOT (NEAF)'!N71</f>
        <v>4.0165640216110452</v>
      </c>
      <c r="O19" s="23">
        <f>'Raw Data (NEAF)'!O19/'1 minus TOT (NEAF)'!O71</f>
        <v>6.0307783661238208</v>
      </c>
      <c r="P19" s="23">
        <f>'Raw Data (NEAF)'!P19/'1 minus TOT (NEAF)'!P71</f>
        <v>6.0432492680908645</v>
      </c>
      <c r="Q19" s="23">
        <f>'Raw Data (NEAF)'!Q19/'1 minus TOT (NEAF)'!Q71</f>
        <v>14.143956330707441</v>
      </c>
      <c r="R19" s="23">
        <f>'Raw Data (NEAF)'!R19/'1 minus TOT (NEAF)'!R71</f>
        <v>11.170030418026279</v>
      </c>
      <c r="S19" s="23">
        <f>'Raw Data (NEAF)'!S19/'1 minus TOT (NEAF)'!S71</f>
        <v>19.415170101858504</v>
      </c>
      <c r="T19" s="23">
        <f>'Raw Data (NEAF)'!T19/'1 minus TOT (NEAF)'!T71</f>
        <v>20.631304441463648</v>
      </c>
      <c r="U19" s="23">
        <f>'Raw Data (NEAF)'!U19/'1 minus TOT (NEAF)'!U71</f>
        <v>24.040372847190309</v>
      </c>
      <c r="V19" s="23">
        <f>'Raw Data (NEAF)'!V19/'1 minus TOT (NEAF)'!V71</f>
        <v>22.401742913060978</v>
      </c>
      <c r="W19" s="23">
        <f>'Raw Data (NEAF)'!W19/'1 minus TOT (NEAF)'!W71</f>
        <v>22.804916511359433</v>
      </c>
      <c r="X19" s="23">
        <f>'Raw Data (NEAF)'!X19/'1 minus TOT (NEAF)'!X71</f>
        <v>12.274425234571892</v>
      </c>
      <c r="Y19" s="23">
        <f>'Raw Data (NEAF)'!Y19/'1 minus TOT (NEAF)'!Y71</f>
        <v>5.799184838565373</v>
      </c>
      <c r="Z19" s="23">
        <f>'Raw Data (NEAF)'!Z19/'1 minus TOT (NEAF)'!Z71</f>
        <v>0</v>
      </c>
      <c r="AA19" s="23">
        <f>'Raw Data (NEAF)'!AA19/'1 minus TOT (NEAF)'!AA71</f>
        <v>0</v>
      </c>
      <c r="AB19" s="23">
        <f>'Raw Data (NEAF)'!AB19/'1 minus TOT (NEAF)'!AB71</f>
        <v>0</v>
      </c>
      <c r="AC19" s="23"/>
    </row>
    <row r="20" spans="1:29" s="24" customFormat="1">
      <c r="A20" s="22">
        <v>1976</v>
      </c>
      <c r="B20" s="23">
        <f t="shared" si="0"/>
        <v>194.2427758832244</v>
      </c>
      <c r="C20" s="23">
        <f>'Raw Data (NEAF)'!C20/'1 minus TOT (NEAF)'!C72</f>
        <v>0</v>
      </c>
      <c r="D20" s="23">
        <f>'Raw Data (NEAF)'!D20/'1 minus TOT (NEAF)'!D72</f>
        <v>0</v>
      </c>
      <c r="E20" s="23">
        <f>'Raw Data (NEAF)'!E20/'1 minus TOT (NEAF)'!E72</f>
        <v>0</v>
      </c>
      <c r="F20" s="23">
        <f>'Raw Data (NEAF)'!F20/'1 minus TOT (NEAF)'!F72</f>
        <v>0</v>
      </c>
      <c r="G20" s="23">
        <f>'Raw Data (NEAF)'!G20/'1 minus TOT (NEAF)'!G72</f>
        <v>0</v>
      </c>
      <c r="H20" s="23">
        <f t="shared" si="1"/>
        <v>0</v>
      </c>
      <c r="I20" s="23">
        <f>'Raw Data (NEAF)'!I20/'1 minus TOT (NEAF)'!I72</f>
        <v>3.0015392338113585</v>
      </c>
      <c r="J20" s="23">
        <f>'Raw Data (NEAF)'!J20/'1 minus TOT (NEAF)'!J72</f>
        <v>0</v>
      </c>
      <c r="K20" s="23">
        <f>'Raw Data (NEAF)'!K20/'1 minus TOT (NEAF)'!K72</f>
        <v>2.0029071756242214</v>
      </c>
      <c r="L20" s="23">
        <f>'Raw Data (NEAF)'!L20/'1 minus TOT (NEAF)'!L72</f>
        <v>3.00791172921542</v>
      </c>
      <c r="M20" s="23">
        <f>'Raw Data (NEAF)'!M20/'1 minus TOT (NEAF)'!M72</f>
        <v>1.0032637373198368</v>
      </c>
      <c r="N20" s="23">
        <f>'Raw Data (NEAF)'!N20/'1 minus TOT (NEAF)'!N72</f>
        <v>4.0151705872737864</v>
      </c>
      <c r="O20" s="23">
        <f>'Raw Data (NEAF)'!O20/'1 minus TOT (NEAF)'!O72</f>
        <v>6.0283489172228455</v>
      </c>
      <c r="P20" s="23">
        <f>'Raw Data (NEAF)'!P20/'1 minus TOT (NEAF)'!P72</f>
        <v>7.0482333032719611</v>
      </c>
      <c r="Q20" s="23">
        <f>'Raw Data (NEAF)'!Q20/'1 minus TOT (NEAF)'!Q72</f>
        <v>8.0804577034660721</v>
      </c>
      <c r="R20" s="23">
        <f>'Raw Data (NEAF)'!R20/'1 minus TOT (NEAF)'!R72</f>
        <v>15.231180190854509</v>
      </c>
      <c r="S20" s="23">
        <f>'Raw Data (NEAF)'!S20/'1 minus TOT (NEAF)'!S72</f>
        <v>24.518019040557895</v>
      </c>
      <c r="T20" s="23">
        <f>'Raw Data (NEAF)'!T20/'1 minus TOT (NEAF)'!T72</f>
        <v>23.731255992262341</v>
      </c>
      <c r="U20" s="23">
        <f>'Raw Data (NEAF)'!U20/'1 minus TOT (NEAF)'!U72</f>
        <v>28.226875230866032</v>
      </c>
      <c r="V20" s="23">
        <f>'Raw Data (NEAF)'!V20/'1 minus TOT (NEAF)'!V72</f>
        <v>17.02019351080472</v>
      </c>
      <c r="W20" s="23">
        <f>'Raw Data (NEAF)'!W20/'1 minus TOT (NEAF)'!W72</f>
        <v>28.28591753044816</v>
      </c>
      <c r="X20" s="23">
        <f>'Raw Data (NEAF)'!X20/'1 minus TOT (NEAF)'!X72</f>
        <v>11.143164064978071</v>
      </c>
      <c r="Y20" s="23">
        <f>'Raw Data (NEAF)'!Y20/'1 minus TOT (NEAF)'!Y72</f>
        <v>5.8230474456418184</v>
      </c>
      <c r="Z20" s="23">
        <f>'Raw Data (NEAF)'!Z20/'1 minus TOT (NEAF)'!Z72</f>
        <v>4.9210540613963598</v>
      </c>
      <c r="AA20" s="23">
        <f>'Raw Data (NEAF)'!AA20/'1 minus TOT (NEAF)'!AA72</f>
        <v>0</v>
      </c>
      <c r="AB20" s="23">
        <f>'Raw Data (NEAF)'!AB20/'1 minus TOT (NEAF)'!AB72</f>
        <v>1.1542364282090309</v>
      </c>
      <c r="AC20" s="23"/>
    </row>
    <row r="21" spans="1:29" s="24" customFormat="1">
      <c r="A21" s="22">
        <v>1977</v>
      </c>
      <c r="B21" s="23">
        <f t="shared" si="0"/>
        <v>241.41436961939365</v>
      </c>
      <c r="C21" s="23">
        <f>'Raw Data (NEAF)'!C21/'1 minus TOT (NEAF)'!C73</f>
        <v>0</v>
      </c>
      <c r="D21" s="23">
        <f>'Raw Data (NEAF)'!D21/'1 minus TOT (NEAF)'!D73</f>
        <v>0</v>
      </c>
      <c r="E21" s="23">
        <f>'Raw Data (NEAF)'!E21/'1 minus TOT (NEAF)'!E73</f>
        <v>0</v>
      </c>
      <c r="F21" s="23">
        <f>'Raw Data (NEAF)'!F21/'1 minus TOT (NEAF)'!F73</f>
        <v>0</v>
      </c>
      <c r="G21" s="23">
        <f>'Raw Data (NEAF)'!G21/'1 minus TOT (NEAF)'!G73</f>
        <v>0</v>
      </c>
      <c r="H21" s="23">
        <f t="shared" si="1"/>
        <v>0</v>
      </c>
      <c r="I21" s="23">
        <f>'Raw Data (NEAF)'!I21/'1 minus TOT (NEAF)'!I73</f>
        <v>1.0004844084698374</v>
      </c>
      <c r="J21" s="23">
        <f>'Raw Data (NEAF)'!J21/'1 minus TOT (NEAF)'!J73</f>
        <v>2.001027548737524</v>
      </c>
      <c r="K21" s="23">
        <f>'Raw Data (NEAF)'!K21/'1 minus TOT (NEAF)'!K73</f>
        <v>5.0070242739176827</v>
      </c>
      <c r="L21" s="23">
        <f>'Raw Data (NEAF)'!L21/'1 minus TOT (NEAF)'!L73</f>
        <v>0</v>
      </c>
      <c r="M21" s="23">
        <f>'Raw Data (NEAF)'!M21/'1 minus TOT (NEAF)'!M73</f>
        <v>6.0188896355636423</v>
      </c>
      <c r="N21" s="23">
        <f>'Raw Data (NEAF)'!N21/'1 minus TOT (NEAF)'!N73</f>
        <v>7.0251828781362216</v>
      </c>
      <c r="O21" s="23">
        <f>'Raw Data (NEAF)'!O21/'1 minus TOT (NEAF)'!O73</f>
        <v>6.02731730943876</v>
      </c>
      <c r="P21" s="23">
        <f>'Raw Data (NEAF)'!P21/'1 minus TOT (NEAF)'!P73</f>
        <v>5.0335586787329838</v>
      </c>
      <c r="Q21" s="23">
        <f>'Raw Data (NEAF)'!Q21/'1 minus TOT (NEAF)'!Q73</f>
        <v>12.117168770057056</v>
      </c>
      <c r="R21" s="23">
        <f>'Raw Data (NEAF)'!R21/'1 minus TOT (NEAF)'!R73</f>
        <v>16.236713320958057</v>
      </c>
      <c r="S21" s="23">
        <f>'Raw Data (NEAF)'!S21/'1 minus TOT (NEAF)'!S73</f>
        <v>22.470650809484177</v>
      </c>
      <c r="T21" s="23">
        <f>'Raw Data (NEAF)'!T21/'1 minus TOT (NEAF)'!T73</f>
        <v>20.625873413687973</v>
      </c>
      <c r="U21" s="23">
        <f>'Raw Data (NEAF)'!U21/'1 minus TOT (NEAF)'!U73</f>
        <v>46.981799694073111</v>
      </c>
      <c r="V21" s="23">
        <f>'Raw Data (NEAF)'!V21/'1 minus TOT (NEAF)'!V73</f>
        <v>30.803254011064137</v>
      </c>
      <c r="W21" s="23">
        <f>'Raw Data (NEAF)'!W21/'1 minus TOT (NEAF)'!W73</f>
        <v>30.426744527290179</v>
      </c>
      <c r="X21" s="23">
        <f>'Raw Data (NEAF)'!X21/'1 minus TOT (NEAF)'!X73</f>
        <v>17.816687295607057</v>
      </c>
      <c r="Y21" s="23">
        <f>'Raw Data (NEAF)'!Y21/'1 minus TOT (NEAF)'!Y73</f>
        <v>9.3467994993055434</v>
      </c>
      <c r="Z21" s="23">
        <f>'Raw Data (NEAF)'!Z21/'1 minus TOT (NEAF)'!Z73</f>
        <v>2.4751935448696978</v>
      </c>
      <c r="AA21" s="23">
        <f>'Raw Data (NEAF)'!AA21/'1 minus TOT (NEAF)'!AA73</f>
        <v>0</v>
      </c>
      <c r="AB21" s="23">
        <f>'Raw Data (NEAF)'!AB21/'1 minus TOT (NEAF)'!AB73</f>
        <v>0</v>
      </c>
      <c r="AC21" s="23"/>
    </row>
    <row r="22" spans="1:29" s="24" customFormat="1">
      <c r="A22" s="22">
        <v>1978</v>
      </c>
      <c r="B22" s="23">
        <f t="shared" si="0"/>
        <v>249.63015547459671</v>
      </c>
      <c r="C22" s="23">
        <f>'Raw Data (NEAF)'!C22/'1 minus TOT (NEAF)'!C74</f>
        <v>0</v>
      </c>
      <c r="D22" s="23">
        <f>'Raw Data (NEAF)'!D22/'1 minus TOT (NEAF)'!D74</f>
        <v>0</v>
      </c>
      <c r="E22" s="23">
        <f>'Raw Data (NEAF)'!E22/'1 minus TOT (NEAF)'!E74</f>
        <v>0</v>
      </c>
      <c r="F22" s="23">
        <f>'Raw Data (NEAF)'!F22/'1 minus TOT (NEAF)'!F74</f>
        <v>0</v>
      </c>
      <c r="G22" s="23">
        <f>'Raw Data (NEAF)'!G22/'1 minus TOT (NEAF)'!G74</f>
        <v>0</v>
      </c>
      <c r="H22" s="23">
        <f t="shared" si="1"/>
        <v>0</v>
      </c>
      <c r="I22" s="23">
        <f>'Raw Data (NEAF)'!I22/'1 minus TOT (NEAF)'!I74</f>
        <v>2.000962263648733</v>
      </c>
      <c r="J22" s="23">
        <f>'Raw Data (NEAF)'!J22/'1 minus TOT (NEAF)'!J74</f>
        <v>4.0020241928850959</v>
      </c>
      <c r="K22" s="23">
        <f>'Raw Data (NEAF)'!K22/'1 minus TOT (NEAF)'!K74</f>
        <v>2.0026333328563228</v>
      </c>
      <c r="L22" s="23">
        <f>'Raw Data (NEAF)'!L22/'1 minus TOT (NEAF)'!L74</f>
        <v>6.0147537105694191</v>
      </c>
      <c r="M22" s="23">
        <f>'Raw Data (NEAF)'!M22/'1 minus TOT (NEAF)'!M74</f>
        <v>3.0087765874061883</v>
      </c>
      <c r="N22" s="23">
        <f>'Raw Data (NEAF)'!N22/'1 minus TOT (NEAF)'!N74</f>
        <v>1.0034694851345798</v>
      </c>
      <c r="O22" s="23">
        <f>'Raw Data (NEAF)'!O22/'1 minus TOT (NEAF)'!O74</f>
        <v>7.0312759885349729</v>
      </c>
      <c r="P22" s="23">
        <f>'Raw Data (NEAF)'!P22/'1 minus TOT (NEAF)'!P74</f>
        <v>7.0457351119709095</v>
      </c>
      <c r="Q22" s="23">
        <f>'Raw Data (NEAF)'!Q22/'1 minus TOT (NEAF)'!Q74</f>
        <v>7.0640798382276637</v>
      </c>
      <c r="R22" s="23">
        <f>'Raw Data (NEAF)'!R22/'1 minus TOT (NEAF)'!R74</f>
        <v>15.219039354897895</v>
      </c>
      <c r="S22" s="23">
        <f>'Raw Data (NEAF)'!S22/'1 minus TOT (NEAF)'!S74</f>
        <v>22.466943196619003</v>
      </c>
      <c r="T22" s="23">
        <f>'Raw Data (NEAF)'!T22/'1 minus TOT (NEAF)'!T74</f>
        <v>35.048533719345656</v>
      </c>
      <c r="U22" s="23">
        <f>'Raw Data (NEAF)'!U22/'1 minus TOT (NEAF)'!U74</f>
        <v>43.868854187036909</v>
      </c>
      <c r="V22" s="23">
        <f>'Raw Data (NEAF)'!V22/'1 minus TOT (NEAF)'!V74</f>
        <v>23.347926214324129</v>
      </c>
      <c r="W22" s="23">
        <f>'Raw Data (NEAF)'!W22/'1 minus TOT (NEAF)'!W74</f>
        <v>30.426808630175469</v>
      </c>
      <c r="X22" s="23">
        <f>'Raw Data (NEAF)'!X22/'1 minus TOT (NEAF)'!X74</f>
        <v>20.034957868817649</v>
      </c>
      <c r="Y22" s="23">
        <f>'Raw Data (NEAF)'!Y22/'1 minus TOT (NEAF)'!Y74</f>
        <v>15.143956356046948</v>
      </c>
      <c r="Z22" s="23">
        <f>'Raw Data (NEAF)'!Z22/'1 minus TOT (NEAF)'!Z74</f>
        <v>4.8994254360991771</v>
      </c>
      <c r="AA22" s="23">
        <f>'Raw Data (NEAF)'!AA22/'1 minus TOT (NEAF)'!AA74</f>
        <v>0</v>
      </c>
      <c r="AB22" s="23">
        <f>'Raw Data (NEAF)'!AB22/'1 minus TOT (NEAF)'!AB74</f>
        <v>0</v>
      </c>
      <c r="AC22" s="23"/>
    </row>
    <row r="23" spans="1:29" s="24" customFormat="1">
      <c r="A23" s="22">
        <v>1979</v>
      </c>
      <c r="B23" s="23">
        <f t="shared" si="0"/>
        <v>214.11035768918273</v>
      </c>
      <c r="C23" s="23">
        <f>'Raw Data (NEAF)'!C23/'1 minus TOT (NEAF)'!C75</f>
        <v>0</v>
      </c>
      <c r="D23" s="23">
        <f>'Raw Data (NEAF)'!D23/'1 minus TOT (NEAF)'!D75</f>
        <v>1.001462081335917</v>
      </c>
      <c r="E23" s="23">
        <f>'Raw Data (NEAF)'!E23/'1 minus TOT (NEAF)'!E75</f>
        <v>0</v>
      </c>
      <c r="F23" s="23">
        <f>'Raw Data (NEAF)'!F23/'1 minus TOT (NEAF)'!F75</f>
        <v>1.0008002926215178</v>
      </c>
      <c r="G23" s="23">
        <f>'Raw Data (NEAF)'!G23/'1 minus TOT (NEAF)'!G75</f>
        <v>0</v>
      </c>
      <c r="H23" s="23">
        <f t="shared" si="1"/>
        <v>2.0022623739574348</v>
      </c>
      <c r="I23" s="23">
        <f>'Raw Data (NEAF)'!I23/'1 minus TOT (NEAF)'!I75</f>
        <v>0</v>
      </c>
      <c r="J23" s="23">
        <f>'Raw Data (NEAF)'!J23/'1 minus TOT (NEAF)'!J75</f>
        <v>1.0004386987675531</v>
      </c>
      <c r="K23" s="23">
        <f>'Raw Data (NEAF)'!K23/'1 minus TOT (NEAF)'!K75</f>
        <v>2.0026476206597716</v>
      </c>
      <c r="L23" s="23">
        <f>'Raw Data (NEAF)'!L23/'1 minus TOT (NEAF)'!L75</f>
        <v>2.0048420942313165</v>
      </c>
      <c r="M23" s="23">
        <f>'Raw Data (NEAF)'!M23/'1 minus TOT (NEAF)'!M75</f>
        <v>6.0181483362179513</v>
      </c>
      <c r="N23" s="23">
        <f>'Raw Data (NEAF)'!N23/'1 minus TOT (NEAF)'!N75</f>
        <v>6.0211058794190491</v>
      </c>
      <c r="O23" s="23">
        <f>'Raw Data (NEAF)'!O23/'1 minus TOT (NEAF)'!O75</f>
        <v>4.0176298607953358</v>
      </c>
      <c r="P23" s="23">
        <f>'Raw Data (NEAF)'!P23/'1 minus TOT (NEAF)'!P75</f>
        <v>8.0499979606880352</v>
      </c>
      <c r="Q23" s="23">
        <f>'Raw Data (NEAF)'!Q23/'1 minus TOT (NEAF)'!Q75</f>
        <v>15.136241072955096</v>
      </c>
      <c r="R23" s="23">
        <f>'Raw Data (NEAF)'!R23/'1 minus TOT (NEAF)'!R75</f>
        <v>15.211563167512256</v>
      </c>
      <c r="S23" s="23">
        <f>'Raw Data (NEAF)'!S23/'1 minus TOT (NEAF)'!S75</f>
        <v>22.458044924153423</v>
      </c>
      <c r="T23" s="23">
        <f>'Raw Data (NEAF)'!T23/'1 minus TOT (NEAF)'!T75</f>
        <v>15.435808994683995</v>
      </c>
      <c r="U23" s="23">
        <f>'Raw Data (NEAF)'!U23/'1 minus TOT (NEAF)'!U75</f>
        <v>35.474536419470915</v>
      </c>
      <c r="V23" s="23">
        <f>'Raw Data (NEAF)'!V23/'1 minus TOT (NEAF)'!V75</f>
        <v>24.346860626779058</v>
      </c>
      <c r="W23" s="23">
        <f>'Raw Data (NEAF)'!W23/'1 minus TOT (NEAF)'!W75</f>
        <v>28.218739593959608</v>
      </c>
      <c r="X23" s="23">
        <f>'Raw Data (NEAF)'!X23/'1 minus TOT (NEAF)'!X75</f>
        <v>8.8491647611190434</v>
      </c>
      <c r="Y23" s="23">
        <f>'Raw Data (NEAF)'!Y23/'1 minus TOT (NEAF)'!Y75</f>
        <v>11.5873421196268</v>
      </c>
      <c r="Z23" s="23">
        <f>'Raw Data (NEAF)'!Z23/'1 minus TOT (NEAF)'!Z75</f>
        <v>3.667252232469624</v>
      </c>
      <c r="AA23" s="23">
        <f>'Raw Data (NEAF)'!AA23/'1 minus TOT (NEAF)'!AA75</f>
        <v>2.6077309517164386</v>
      </c>
      <c r="AB23" s="23">
        <f>'Raw Data (NEAF)'!AB23/'1 minus TOT (NEAF)'!AB75</f>
        <v>0</v>
      </c>
      <c r="AC23" s="23"/>
    </row>
    <row r="24" spans="1:29" s="24" customFormat="1">
      <c r="A24" s="22">
        <v>1980</v>
      </c>
      <c r="B24" s="23">
        <f t="shared" si="0"/>
        <v>246.68438036681161</v>
      </c>
      <c r="C24" s="23">
        <f>'Raw Data (NEAF)'!C24/'1 minus TOT (NEAF)'!C76</f>
        <v>0</v>
      </c>
      <c r="D24" s="23">
        <f>'Raw Data (NEAF)'!D24/'1 minus TOT (NEAF)'!D76</f>
        <v>0</v>
      </c>
      <c r="E24" s="23">
        <f>'Raw Data (NEAF)'!E24/'1 minus TOT (NEAF)'!E76</f>
        <v>1.0009292303132833</v>
      </c>
      <c r="F24" s="23">
        <f>'Raw Data (NEAF)'!F24/'1 minus TOT (NEAF)'!F76</f>
        <v>1.0007685754500333</v>
      </c>
      <c r="G24" s="23">
        <f>'Raw Data (NEAF)'!G24/'1 minus TOT (NEAF)'!G76</f>
        <v>1.0005523907099609</v>
      </c>
      <c r="H24" s="23">
        <f t="shared" si="1"/>
        <v>3.0022501964732777</v>
      </c>
      <c r="I24" s="23">
        <f>'Raw Data (NEAF)'!I24/'1 minus TOT (NEAF)'!I76</f>
        <v>0</v>
      </c>
      <c r="J24" s="23">
        <f>'Raw Data (NEAF)'!J24/'1 minus TOT (NEAF)'!J76</f>
        <v>4.0016931248548859</v>
      </c>
      <c r="K24" s="23">
        <f>'Raw Data (NEAF)'!K24/'1 minus TOT (NEAF)'!K76</f>
        <v>4.005386364054706</v>
      </c>
      <c r="L24" s="23">
        <f>'Raw Data (NEAF)'!L24/'1 minus TOT (NEAF)'!L76</f>
        <v>1.0025821194972515</v>
      </c>
      <c r="M24" s="23">
        <f>'Raw Data (NEAF)'!M24/'1 minus TOT (NEAF)'!M76</f>
        <v>8.0237048719305264</v>
      </c>
      <c r="N24" s="23">
        <f>'Raw Data (NEAF)'!N24/'1 minus TOT (NEAF)'!N76</f>
        <v>6.0209888615154785</v>
      </c>
      <c r="O24" s="23">
        <f>'Raw Data (NEAF)'!O24/'1 minus TOT (NEAF)'!O76</f>
        <v>5.0219632904440363</v>
      </c>
      <c r="P24" s="23">
        <f>'Raw Data (NEAF)'!P24/'1 minus TOT (NEAF)'!P76</f>
        <v>5.030010889065843</v>
      </c>
      <c r="Q24" s="23">
        <f>'Raw Data (NEAF)'!Q24/'1 minus TOT (NEAF)'!Q76</f>
        <v>10.090596139757448</v>
      </c>
      <c r="R24" s="23">
        <f>'Raw Data (NEAF)'!R24/'1 minus TOT (NEAF)'!R76</f>
        <v>12.167487063166375</v>
      </c>
      <c r="S24" s="23">
        <f>'Raw Data (NEAF)'!S24/'1 minus TOT (NEAF)'!S76</f>
        <v>22.454799331920995</v>
      </c>
      <c r="T24" s="23">
        <f>'Raw Data (NEAF)'!T24/'1 minus TOT (NEAF)'!T76</f>
        <v>26.779788468839833</v>
      </c>
      <c r="U24" s="23">
        <f>'Raw Data (NEAF)'!U24/'1 minus TOT (NEAF)'!U76</f>
        <v>26.117912948930638</v>
      </c>
      <c r="V24" s="23">
        <f>'Raw Data (NEAF)'!V24/'1 minus TOT (NEAF)'!V76</f>
        <v>30.760788964582488</v>
      </c>
      <c r="W24" s="23">
        <f>'Raw Data (NEAF)'!W24/'1 minus TOT (NEAF)'!W76</f>
        <v>34.774384839538605</v>
      </c>
      <c r="X24" s="23">
        <f>'Raw Data (NEAF)'!X24/'1 minus TOT (NEAF)'!X76</f>
        <v>23.442315491784409</v>
      </c>
      <c r="Y24" s="23">
        <f>'Raw Data (NEAF)'!Y24/'1 minus TOT (NEAF)'!Y76</f>
        <v>17.608399821042426</v>
      </c>
      <c r="Z24" s="23">
        <f>'Raw Data (NEAF)'!Z24/'1 minus TOT (NEAF)'!Z76</f>
        <v>5.0380582971696306</v>
      </c>
      <c r="AA24" s="23">
        <f>'Raw Data (NEAF)'!AA24/'1 minus TOT (NEAF)'!AA76</f>
        <v>1.3412692822427275</v>
      </c>
      <c r="AB24" s="23">
        <f>'Raw Data (NEAF)'!AB24/'1 minus TOT (NEAF)'!AB76</f>
        <v>0</v>
      </c>
      <c r="AC24" s="23"/>
    </row>
    <row r="25" spans="1:29" s="24" customFormat="1">
      <c r="A25" s="22">
        <v>1981</v>
      </c>
      <c r="B25" s="23">
        <f t="shared" si="0"/>
        <v>261.72990218018339</v>
      </c>
      <c r="C25" s="23">
        <f>'Raw Data (NEAF)'!C25/'1 minus TOT (NEAF)'!C77</f>
        <v>0</v>
      </c>
      <c r="D25" s="23">
        <f>'Raw Data (NEAF)'!D25/'1 minus TOT (NEAF)'!D77</f>
        <v>0</v>
      </c>
      <c r="E25" s="23">
        <f>'Raw Data (NEAF)'!E25/'1 minus TOT (NEAF)'!E77</f>
        <v>0</v>
      </c>
      <c r="F25" s="23">
        <f>'Raw Data (NEAF)'!F25/'1 minus TOT (NEAF)'!F77</f>
        <v>0</v>
      </c>
      <c r="G25" s="23">
        <f>'Raw Data (NEAF)'!G25/'1 minus TOT (NEAF)'!G77</f>
        <v>0</v>
      </c>
      <c r="H25" s="23">
        <f t="shared" si="1"/>
        <v>0</v>
      </c>
      <c r="I25" s="23">
        <f>'Raw Data (NEAF)'!I25/'1 minus TOT (NEAF)'!I77</f>
        <v>0</v>
      </c>
      <c r="J25" s="23">
        <f>'Raw Data (NEAF)'!J25/'1 minus TOT (NEAF)'!J77</f>
        <v>7.0028866252723585</v>
      </c>
      <c r="K25" s="23">
        <f>'Raw Data (NEAF)'!K25/'1 minus TOT (NEAF)'!K77</f>
        <v>6.0074572866564226</v>
      </c>
      <c r="L25" s="23">
        <f>'Raw Data (NEAF)'!L25/'1 minus TOT (NEAF)'!L77</f>
        <v>2.0045802207064343</v>
      </c>
      <c r="M25" s="23">
        <f>'Raw Data (NEAF)'!M25/'1 minus TOT (NEAF)'!M77</f>
        <v>2.0057434542569763</v>
      </c>
      <c r="N25" s="23">
        <f>'Raw Data (NEAF)'!N25/'1 minus TOT (NEAF)'!N77</f>
        <v>6.0203030548166616</v>
      </c>
      <c r="O25" s="23">
        <f>'Raw Data (NEAF)'!O25/'1 minus TOT (NEAF)'!O77</f>
        <v>12.051656650003878</v>
      </c>
      <c r="P25" s="23">
        <f>'Raw Data (NEAF)'!P25/'1 minus TOT (NEAF)'!P77</f>
        <v>10.058960999473204</v>
      </c>
      <c r="Q25" s="23">
        <f>'Raw Data (NEAF)'!Q25/'1 minus TOT (NEAF)'!Q77</f>
        <v>10.089282527562707</v>
      </c>
      <c r="R25" s="23">
        <f>'Raw Data (NEAF)'!R25/'1 minus TOT (NEAF)'!R77</f>
        <v>16.212927220902891</v>
      </c>
      <c r="S25" s="23">
        <f>'Raw Data (NEAF)'!S25/'1 minus TOT (NEAF)'!S77</f>
        <v>19.378847052946838</v>
      </c>
      <c r="T25" s="23">
        <f>'Raw Data (NEAF)'!T25/'1 minus TOT (NEAF)'!T77</f>
        <v>36.017273031854124</v>
      </c>
      <c r="U25" s="23">
        <f>'Raw Data (NEAF)'!U25/'1 minus TOT (NEAF)'!U77</f>
        <v>38.559328547944872</v>
      </c>
      <c r="V25" s="23">
        <f>'Raw Data (NEAF)'!V25/'1 minus TOT (NEAF)'!V77</f>
        <v>29.681531429354859</v>
      </c>
      <c r="W25" s="23">
        <f>'Raw Data (NEAF)'!W25/'1 minus TOT (NEAF)'!W77</f>
        <v>24.82151357200874</v>
      </c>
      <c r="X25" s="23">
        <f>'Raw Data (NEAF)'!X25/'1 minus TOT (NEAF)'!X77</f>
        <v>15.646644558508344</v>
      </c>
      <c r="Y25" s="23">
        <f>'Raw Data (NEAF)'!Y25/'1 minus TOT (NEAF)'!Y77</f>
        <v>18.720175326584368</v>
      </c>
      <c r="Z25" s="23">
        <f>'Raw Data (NEAF)'!Z25/'1 minus TOT (NEAF)'!Z77</f>
        <v>6.1371381090644288</v>
      </c>
      <c r="AA25" s="23">
        <f>'Raw Data (NEAF)'!AA25/'1 minus TOT (NEAF)'!AA77</f>
        <v>1.3136525122652682</v>
      </c>
      <c r="AB25" s="23">
        <f>'Raw Data (NEAF)'!AB25/'1 minus TOT (NEAF)'!AB77</f>
        <v>0</v>
      </c>
      <c r="AC25" s="23"/>
    </row>
    <row r="26" spans="1:29" s="24" customFormat="1">
      <c r="A26" s="22">
        <v>1982</v>
      </c>
      <c r="B26" s="23">
        <f t="shared" si="0"/>
        <v>262.99463272062974</v>
      </c>
      <c r="C26" s="23">
        <f>'Raw Data (NEAF)'!C26/'1 minus TOT (NEAF)'!C78</f>
        <v>0</v>
      </c>
      <c r="D26" s="23">
        <f>'Raw Data (NEAF)'!D26/'1 minus TOT (NEAF)'!D78</f>
        <v>0</v>
      </c>
      <c r="E26" s="23">
        <f>'Raw Data (NEAF)'!E26/'1 minus TOT (NEAF)'!E78</f>
        <v>0</v>
      </c>
      <c r="F26" s="23">
        <f>'Raw Data (NEAF)'!F26/'1 minus TOT (NEAF)'!F78</f>
        <v>0</v>
      </c>
      <c r="G26" s="23">
        <f>'Raw Data (NEAF)'!G26/'1 minus TOT (NEAF)'!G78</f>
        <v>0</v>
      </c>
      <c r="H26" s="23">
        <f t="shared" si="1"/>
        <v>0</v>
      </c>
      <c r="I26" s="23">
        <f>'Raw Data (NEAF)'!I26/'1 minus TOT (NEAF)'!I78</f>
        <v>1.0003939702909899</v>
      </c>
      <c r="J26" s="23">
        <f>'Raw Data (NEAF)'!J26/'1 minus TOT (NEAF)'!J78</f>
        <v>2.0007747453639255</v>
      </c>
      <c r="K26" s="23">
        <f>'Raw Data (NEAF)'!K26/'1 minus TOT (NEAF)'!K78</f>
        <v>1.0012269843792883</v>
      </c>
      <c r="L26" s="23">
        <f>'Raw Data (NEAF)'!L26/'1 minus TOT (NEAF)'!L78</f>
        <v>4.0085731600272965</v>
      </c>
      <c r="M26" s="23">
        <f>'Raw Data (NEAF)'!M26/'1 minus TOT (NEAF)'!M78</f>
        <v>5.0132184424867487</v>
      </c>
      <c r="N26" s="23">
        <f>'Raw Data (NEAF)'!N26/'1 minus TOT (NEAF)'!N78</f>
        <v>5.016509579297332</v>
      </c>
      <c r="O26" s="23">
        <f>'Raw Data (NEAF)'!O26/'1 minus TOT (NEAF)'!O78</f>
        <v>9.036217023683486</v>
      </c>
      <c r="P26" s="23">
        <f>'Raw Data (NEAF)'!P26/'1 minus TOT (NEAF)'!P78</f>
        <v>8.0429469204200608</v>
      </c>
      <c r="Q26" s="23">
        <f>'Raw Data (NEAF)'!Q26/'1 minus TOT (NEAF)'!Q78</f>
        <v>12.101348844561874</v>
      </c>
      <c r="R26" s="23">
        <f>'Raw Data (NEAF)'!R26/'1 minus TOT (NEAF)'!R78</f>
        <v>18.228957111961464</v>
      </c>
      <c r="S26" s="23">
        <f>'Raw Data (NEAF)'!S26/'1 minus TOT (NEAF)'!S78</f>
        <v>21.400947837009397</v>
      </c>
      <c r="T26" s="23">
        <f>'Raw Data (NEAF)'!T26/'1 minus TOT (NEAF)'!T78</f>
        <v>22.634631707000747</v>
      </c>
      <c r="U26" s="23">
        <f>'Raw Data (NEAF)'!U26/'1 minus TOT (NEAF)'!U78</f>
        <v>39.563757999499579</v>
      </c>
      <c r="V26" s="23">
        <f>'Raw Data (NEAF)'!V26/'1 minus TOT (NEAF)'!V78</f>
        <v>31.785132390929562</v>
      </c>
      <c r="W26" s="23">
        <f>'Raw Data (NEAF)'!W26/'1 minus TOT (NEAF)'!W78</f>
        <v>36.711251348158029</v>
      </c>
      <c r="X26" s="23">
        <f>'Raw Data (NEAF)'!X26/'1 minus TOT (NEAF)'!X78</f>
        <v>30.069159243946334</v>
      </c>
      <c r="Y26" s="23">
        <f>'Raw Data (NEAF)'!Y26/'1 minus TOT (NEAF)'!Y78</f>
        <v>9.2990555598445663</v>
      </c>
      <c r="Z26" s="23">
        <f>'Raw Data (NEAF)'!Z26/'1 minus TOT (NEAF)'!Z78</f>
        <v>2.4568265023662827</v>
      </c>
      <c r="AA26" s="23">
        <f>'Raw Data (NEAF)'!AA26/'1 minus TOT (NEAF)'!AA78</f>
        <v>1.3224363386097728</v>
      </c>
      <c r="AB26" s="23">
        <f>'Raw Data (NEAF)'!AB26/'1 minus TOT (NEAF)'!AB78</f>
        <v>2.3012670107930546</v>
      </c>
      <c r="AC26" s="23"/>
    </row>
    <row r="27" spans="1:29" s="24" customFormat="1">
      <c r="A27" s="22">
        <v>1983</v>
      </c>
      <c r="B27" s="23">
        <f t="shared" si="0"/>
        <v>288.7469022393542</v>
      </c>
      <c r="C27" s="23">
        <f>'Raw Data (NEAF)'!C27/'1 minus TOT (NEAF)'!C79</f>
        <v>0</v>
      </c>
      <c r="D27" s="23">
        <f>'Raw Data (NEAF)'!D27/'1 minus TOT (NEAF)'!D79</f>
        <v>1.0012821501778311</v>
      </c>
      <c r="E27" s="23">
        <f>'Raw Data (NEAF)'!E27/'1 minus TOT (NEAF)'!E79</f>
        <v>0</v>
      </c>
      <c r="F27" s="23">
        <f>'Raw Data (NEAF)'!F27/'1 minus TOT (NEAF)'!F79</f>
        <v>0</v>
      </c>
      <c r="G27" s="23">
        <f>'Raw Data (NEAF)'!G27/'1 minus TOT (NEAF)'!G79</f>
        <v>0</v>
      </c>
      <c r="H27" s="23">
        <f t="shared" si="1"/>
        <v>1.0012821501778311</v>
      </c>
      <c r="I27" s="23">
        <f>'Raw Data (NEAF)'!I27/'1 minus TOT (NEAF)'!I79</f>
        <v>3.0010676545182169</v>
      </c>
      <c r="J27" s="23">
        <f>'Raw Data (NEAF)'!J27/'1 minus TOT (NEAF)'!J79</f>
        <v>1.0003894434393001</v>
      </c>
      <c r="K27" s="23">
        <f>'Raw Data (NEAF)'!K27/'1 minus TOT (NEAF)'!K79</f>
        <v>5.0056528433028262</v>
      </c>
      <c r="L27" s="23">
        <f>'Raw Data (NEAF)'!L27/'1 minus TOT (NEAF)'!L79</f>
        <v>2.0039923141038405</v>
      </c>
      <c r="M27" s="23">
        <f>'Raw Data (NEAF)'!M27/'1 minus TOT (NEAF)'!M79</f>
        <v>6.0146596509736412</v>
      </c>
      <c r="N27" s="23">
        <f>'Raw Data (NEAF)'!N27/'1 minus TOT (NEAF)'!N79</f>
        <v>5.015586741493431</v>
      </c>
      <c r="O27" s="23">
        <f>'Raw Data (NEAF)'!O27/'1 minus TOT (NEAF)'!O79</f>
        <v>12.045503355296519</v>
      </c>
      <c r="P27" s="23">
        <f>'Raw Data (NEAF)'!P27/'1 minus TOT (NEAF)'!P79</f>
        <v>7.0380433675131719</v>
      </c>
      <c r="Q27" s="23">
        <f>'Raw Data (NEAF)'!Q27/'1 minus TOT (NEAF)'!Q79</f>
        <v>12.098196756733827</v>
      </c>
      <c r="R27" s="23">
        <f>'Raw Data (NEAF)'!R27/'1 minus TOT (NEAF)'!R79</f>
        <v>20.250375949437284</v>
      </c>
      <c r="S27" s="23">
        <f>'Raw Data (NEAF)'!S27/'1 minus TOT (NEAF)'!S79</f>
        <v>22.425769440754895</v>
      </c>
      <c r="T27" s="23">
        <f>'Raw Data (NEAF)'!T27/'1 minus TOT (NEAF)'!T79</f>
        <v>26.760511257959891</v>
      </c>
      <c r="U27" s="23">
        <f>'Raw Data (NEAF)'!U27/'1 minus TOT (NEAF)'!U79</f>
        <v>39.555422569058145</v>
      </c>
      <c r="V27" s="23">
        <f>'Raw Data (NEAF)'!V27/'1 minus TOT (NEAF)'!V79</f>
        <v>36.08666233285102</v>
      </c>
      <c r="W27" s="23">
        <f>'Raw Data (NEAF)'!W27/'1 minus TOT (NEAF)'!W79</f>
        <v>36.810134036229037</v>
      </c>
      <c r="X27" s="23">
        <f>'Raw Data (NEAF)'!X27/'1 minus TOT (NEAF)'!X79</f>
        <v>33.627263959567131</v>
      </c>
      <c r="Y27" s="23">
        <f>'Raw Data (NEAF)'!Y27/'1 minus TOT (NEAF)'!Y79</f>
        <v>13.964088143736605</v>
      </c>
      <c r="Z27" s="23">
        <f>'Raw Data (NEAF)'!Z27/'1 minus TOT (NEAF)'!Z79</f>
        <v>3.7296362302128108</v>
      </c>
      <c r="AA27" s="23">
        <f>'Raw Data (NEAF)'!AA27/'1 minus TOT (NEAF)'!AA79</f>
        <v>1.3126640419947506</v>
      </c>
      <c r="AB27" s="23">
        <f>'Raw Data (NEAF)'!AB27/'1 minus TOT (NEAF)'!AB79</f>
        <v>0</v>
      </c>
      <c r="AC27" s="23"/>
    </row>
    <row r="28" spans="1:29" s="24" customFormat="1">
      <c r="A28" s="22">
        <v>1984</v>
      </c>
      <c r="B28" s="23">
        <f t="shared" si="0"/>
        <v>342.37082077934986</v>
      </c>
      <c r="C28" s="23">
        <f>'Raw Data (NEAF)'!C28/'1 minus TOT (NEAF)'!C80</f>
        <v>2.039788007746338</v>
      </c>
      <c r="D28" s="23">
        <f>'Raw Data (NEAF)'!D28/'1 minus TOT (NEAF)'!D80</f>
        <v>0</v>
      </c>
      <c r="E28" s="23">
        <f>'Raw Data (NEAF)'!E28/'1 minus TOT (NEAF)'!E80</f>
        <v>1.000843002731046</v>
      </c>
      <c r="F28" s="23">
        <f>'Raw Data (NEAF)'!F28/'1 minus TOT (NEAF)'!F80</f>
        <v>0</v>
      </c>
      <c r="G28" s="23">
        <f>'Raw Data (NEAF)'!G28/'1 minus TOT (NEAF)'!G80</f>
        <v>0</v>
      </c>
      <c r="H28" s="23">
        <f t="shared" si="1"/>
        <v>3.0406310104773837</v>
      </c>
      <c r="I28" s="23">
        <f>'Raw Data (NEAF)'!I28/'1 minus TOT (NEAF)'!I80</f>
        <v>0</v>
      </c>
      <c r="J28" s="23">
        <f>'Raw Data (NEAF)'!J28/'1 minus TOT (NEAF)'!J80</f>
        <v>1.000380122138472</v>
      </c>
      <c r="K28" s="23">
        <f>'Raw Data (NEAF)'!K28/'1 minus TOT (NEAF)'!K80</f>
        <v>3.0033354149426592</v>
      </c>
      <c r="L28" s="23">
        <f>'Raw Data (NEAF)'!L28/'1 minus TOT (NEAF)'!L80</f>
        <v>5.0097904350671998</v>
      </c>
      <c r="M28" s="23">
        <f>'Raw Data (NEAF)'!M28/'1 minus TOT (NEAF)'!M80</f>
        <v>2.004898766212277</v>
      </c>
      <c r="N28" s="23">
        <f>'Raw Data (NEAF)'!N28/'1 minus TOT (NEAF)'!N80</f>
        <v>6.0188741143380353</v>
      </c>
      <c r="O28" s="23">
        <f>'Raw Data (NEAF)'!O28/'1 minus TOT (NEAF)'!O80</f>
        <v>12.048321491360388</v>
      </c>
      <c r="P28" s="23">
        <f>'Raw Data (NEAF)'!P28/'1 minus TOT (NEAF)'!P80</f>
        <v>7.0390818782440414</v>
      </c>
      <c r="Q28" s="23">
        <f>'Raw Data (NEAF)'!Q28/'1 minus TOT (NEAF)'!Q80</f>
        <v>11.090109502430565</v>
      </c>
      <c r="R28" s="23">
        <f>'Raw Data (NEAF)'!R28/'1 minus TOT (NEAF)'!R80</f>
        <v>17.213036038201967</v>
      </c>
      <c r="S28" s="23">
        <f>'Raw Data (NEAF)'!S28/'1 minus TOT (NEAF)'!S80</f>
        <v>32.611469294128213</v>
      </c>
      <c r="T28" s="23">
        <f>'Raw Data (NEAF)'!T28/'1 minus TOT (NEAF)'!T80</f>
        <v>40.122973245030643</v>
      </c>
      <c r="U28" s="23">
        <f>'Raw Data (NEAF)'!U28/'1 minus TOT (NEAF)'!U80</f>
        <v>53.077062372021871</v>
      </c>
      <c r="V28" s="23">
        <f>'Raw Data (NEAF)'!V28/'1 minus TOT (NEAF)'!V80</f>
        <v>53.015734549087711</v>
      </c>
      <c r="W28" s="23">
        <f>'Raw Data (NEAF)'!W28/'1 minus TOT (NEAF)'!W80</f>
        <v>46.475493822740908</v>
      </c>
      <c r="X28" s="23">
        <f>'Raw Data (NEAF)'!X28/'1 minus TOT (NEAF)'!X80</f>
        <v>28.008048072669997</v>
      </c>
      <c r="Y28" s="23">
        <f>'Raw Data (NEAF)'!Y28/'1 minus TOT (NEAF)'!Y80</f>
        <v>15.185143546573803</v>
      </c>
      <c r="Z28" s="23">
        <f>'Raw Data (NEAF)'!Z28/'1 minus TOT (NEAF)'!Z80</f>
        <v>3.7571233317953494</v>
      </c>
      <c r="AA28" s="23">
        <f>'Raw Data (NEAF)'!AA28/'1 minus TOT (NEAF)'!AA80</f>
        <v>2.6493137718883104</v>
      </c>
      <c r="AB28" s="23">
        <f>'Raw Data (NEAF)'!AB28/'1 minus TOT (NEAF)'!AB80</f>
        <v>0</v>
      </c>
      <c r="AC28" s="23"/>
    </row>
    <row r="29" spans="1:29" s="24" customFormat="1">
      <c r="A29" s="22">
        <v>1985</v>
      </c>
      <c r="B29" s="23">
        <f t="shared" si="0"/>
        <v>413.06354189578673</v>
      </c>
      <c r="C29" s="23">
        <f>'Raw Data (NEAF)'!C29/'1 minus TOT (NEAF)'!C81</f>
        <v>2.0396167636513254</v>
      </c>
      <c r="D29" s="23">
        <f>'Raw Data (NEAF)'!D29/'1 minus TOT (NEAF)'!D81</f>
        <v>0</v>
      </c>
      <c r="E29" s="23">
        <f>'Raw Data (NEAF)'!E29/'1 minus TOT (NEAF)'!E81</f>
        <v>0</v>
      </c>
      <c r="F29" s="23">
        <f>'Raw Data (NEAF)'!F29/'1 minus TOT (NEAF)'!F81</f>
        <v>0</v>
      </c>
      <c r="G29" s="23">
        <f>'Raw Data (NEAF)'!G29/'1 minus TOT (NEAF)'!G81</f>
        <v>0</v>
      </c>
      <c r="H29" s="23">
        <f t="shared" si="1"/>
        <v>2.0396167636513254</v>
      </c>
      <c r="I29" s="23">
        <f>'Raw Data (NEAF)'!I29/'1 minus TOT (NEAF)'!I81</f>
        <v>1.0003681249522636</v>
      </c>
      <c r="J29" s="23">
        <f>'Raw Data (NEAF)'!J29/'1 minus TOT (NEAF)'!J81</f>
        <v>1.0003855184440265</v>
      </c>
      <c r="K29" s="23">
        <f>'Raw Data (NEAF)'!K29/'1 minus TOT (NEAF)'!K81</f>
        <v>1.0012078327476279</v>
      </c>
      <c r="L29" s="23">
        <f>'Raw Data (NEAF)'!L29/'1 minus TOT (NEAF)'!L81</f>
        <v>1.0020216106540474</v>
      </c>
      <c r="M29" s="23">
        <f>'Raw Data (NEAF)'!M29/'1 minus TOT (NEAF)'!M81</f>
        <v>12.02972148818392</v>
      </c>
      <c r="N29" s="23">
        <f>'Raw Data (NEAF)'!N29/'1 minus TOT (NEAF)'!N81</f>
        <v>10.033623259509703</v>
      </c>
      <c r="O29" s="23">
        <f>'Raw Data (NEAF)'!O29/'1 minus TOT (NEAF)'!O81</f>
        <v>13.054268949678312</v>
      </c>
      <c r="P29" s="23">
        <f>'Raw Data (NEAF)'!P29/'1 minus TOT (NEAF)'!P81</f>
        <v>15.087518161422317</v>
      </c>
      <c r="Q29" s="23">
        <f>'Raw Data (NEAF)'!Q29/'1 minus TOT (NEAF)'!Q81</f>
        <v>18.149211591670976</v>
      </c>
      <c r="R29" s="23">
        <f>'Raw Data (NEAF)'!R29/'1 minus TOT (NEAF)'!R81</f>
        <v>18.227554194763496</v>
      </c>
      <c r="S29" s="23">
        <f>'Raw Data (NEAF)'!S29/'1 minus TOT (NEAF)'!S81</f>
        <v>32.609615179108985</v>
      </c>
      <c r="T29" s="23">
        <f>'Raw Data (NEAF)'!T29/'1 minus TOT (NEAF)'!T81</f>
        <v>50.398387436976329</v>
      </c>
      <c r="U29" s="23">
        <f>'Raw Data (NEAF)'!U29/'1 minus TOT (NEAF)'!U81</f>
        <v>40.619993943513585</v>
      </c>
      <c r="V29" s="23">
        <f>'Raw Data (NEAF)'!V29/'1 minus TOT (NEAF)'!V81</f>
        <v>50.8767166730916</v>
      </c>
      <c r="W29" s="23">
        <f>'Raw Data (NEAF)'!W29/'1 minus TOT (NEAF)'!W81</f>
        <v>58.566947723252341</v>
      </c>
      <c r="X29" s="23">
        <f>'Raw Data (NEAF)'!X29/'1 minus TOT (NEAF)'!X81</f>
        <v>44.894955484617228</v>
      </c>
      <c r="Y29" s="23">
        <f>'Raw Data (NEAF)'!Y29/'1 minus TOT (NEAF)'!Y81</f>
        <v>22.353299492385787</v>
      </c>
      <c r="Z29" s="23">
        <f>'Raw Data (NEAF)'!Z29/'1 minus TOT (NEAF)'!Z81</f>
        <v>16.28875246656435</v>
      </c>
      <c r="AA29" s="23">
        <f>'Raw Data (NEAF)'!AA29/'1 minus TOT (NEAF)'!AA81</f>
        <v>2.6558361610762438</v>
      </c>
      <c r="AB29" s="23">
        <f>'Raw Data (NEAF)'!AB29/'1 minus TOT (NEAF)'!AB81</f>
        <v>1.1735398395222989</v>
      </c>
      <c r="AC29" s="23"/>
    </row>
    <row r="30" spans="1:29" s="24" customFormat="1">
      <c r="A30" s="22">
        <v>1986</v>
      </c>
      <c r="B30" s="23">
        <f t="shared" si="0"/>
        <v>413.4987644180261</v>
      </c>
      <c r="C30" s="23">
        <f>'Raw Data (NEAF)'!C30/'1 minus TOT (NEAF)'!C82</f>
        <v>0</v>
      </c>
      <c r="D30" s="23">
        <f>'Raw Data (NEAF)'!D30/'1 minus TOT (NEAF)'!D82</f>
        <v>1.0012240483133914</v>
      </c>
      <c r="E30" s="23">
        <f>'Raw Data (NEAF)'!E30/'1 minus TOT (NEAF)'!E82</f>
        <v>0</v>
      </c>
      <c r="F30" s="23">
        <f>'Raw Data (NEAF)'!F30/'1 minus TOT (NEAF)'!F82</f>
        <v>0</v>
      </c>
      <c r="G30" s="23">
        <f>'Raw Data (NEAF)'!G30/'1 minus TOT (NEAF)'!G82</f>
        <v>0</v>
      </c>
      <c r="H30" s="23">
        <f t="shared" si="1"/>
        <v>1.0012240483133914</v>
      </c>
      <c r="I30" s="23">
        <f>'Raw Data (NEAF)'!I30/'1 minus TOT (NEAF)'!I82</f>
        <v>1.0003639146231762</v>
      </c>
      <c r="J30" s="23">
        <f>'Raw Data (NEAF)'!J30/'1 minus TOT (NEAF)'!J82</f>
        <v>0</v>
      </c>
      <c r="K30" s="23">
        <f>'Raw Data (NEAF)'!K30/'1 minus TOT (NEAF)'!K82</f>
        <v>2.0024911509343468</v>
      </c>
      <c r="L30" s="23">
        <f>'Raw Data (NEAF)'!L30/'1 minus TOT (NEAF)'!L82</f>
        <v>3.0067675350836232</v>
      </c>
      <c r="M30" s="23">
        <f>'Raw Data (NEAF)'!M30/'1 minus TOT (NEAF)'!M82</f>
        <v>10.028083434949504</v>
      </c>
      <c r="N30" s="23">
        <f>'Raw Data (NEAF)'!N30/'1 minus TOT (NEAF)'!N82</f>
        <v>11.040353512945176</v>
      </c>
      <c r="O30" s="23">
        <f>'Raw Data (NEAF)'!O30/'1 minus TOT (NEAF)'!O82</f>
        <v>13.058702892977847</v>
      </c>
      <c r="P30" s="23">
        <f>'Raw Data (NEAF)'!P30/'1 minus TOT (NEAF)'!P82</f>
        <v>13.078799553721097</v>
      </c>
      <c r="Q30" s="23">
        <f>'Raw Data (NEAF)'!Q30/'1 minus TOT (NEAF)'!Q82</f>
        <v>21.170002086182922</v>
      </c>
      <c r="R30" s="23">
        <f>'Raw Data (NEAF)'!R30/'1 minus TOT (NEAF)'!R82</f>
        <v>29.370683144107417</v>
      </c>
      <c r="S30" s="23">
        <f>'Raw Data (NEAF)'!S30/'1 minus TOT (NEAF)'!S82</f>
        <v>30.555623719160693</v>
      </c>
      <c r="T30" s="23">
        <f>'Raw Data (NEAF)'!T30/'1 minus TOT (NEAF)'!T82</f>
        <v>40.0848341863529</v>
      </c>
      <c r="U30" s="23">
        <f>'Raw Data (NEAF)'!U30/'1 minus TOT (NEAF)'!U82</f>
        <v>54.13764828933553</v>
      </c>
      <c r="V30" s="23">
        <f>'Raw Data (NEAF)'!V30/'1 minus TOT (NEAF)'!V82</f>
        <v>60.308374245046444</v>
      </c>
      <c r="W30" s="23">
        <f>'Raw Data (NEAF)'!W30/'1 minus TOT (NEAF)'!W82</f>
        <v>46.683883900406016</v>
      </c>
      <c r="X30" s="23">
        <f>'Raw Data (NEAF)'!X30/'1 minus TOT (NEAF)'!X82</f>
        <v>35.820298311947361</v>
      </c>
      <c r="Y30" s="23">
        <f>'Raw Data (NEAF)'!Y30/'1 minus TOT (NEAF)'!Y82</f>
        <v>27.257119925434964</v>
      </c>
      <c r="Z30" s="23">
        <f>'Raw Data (NEAF)'!Z30/'1 minus TOT (NEAF)'!Z82</f>
        <v>10.043823928640684</v>
      </c>
      <c r="AA30" s="23">
        <f>'Raw Data (NEAF)'!AA30/'1 minus TOT (NEAF)'!AA82</f>
        <v>2.6749566750782887</v>
      </c>
      <c r="AB30" s="23">
        <f>'Raw Data (NEAF)'!AB30/'1 minus TOT (NEAF)'!AB82</f>
        <v>1.1747299627847871</v>
      </c>
      <c r="AC30" s="23"/>
    </row>
    <row r="31" spans="1:29" s="24" customFormat="1">
      <c r="A31" s="22">
        <v>1987</v>
      </c>
      <c r="B31" s="23">
        <f t="shared" si="0"/>
        <v>452.54158843803248</v>
      </c>
      <c r="C31" s="23">
        <f>'Raw Data (NEAF)'!C31/'1 minus TOT (NEAF)'!C83</f>
        <v>0</v>
      </c>
      <c r="D31" s="23">
        <f>'Raw Data (NEAF)'!D31/'1 minus TOT (NEAF)'!D83</f>
        <v>0</v>
      </c>
      <c r="E31" s="23">
        <f>'Raw Data (NEAF)'!E31/'1 minus TOT (NEAF)'!E83</f>
        <v>0</v>
      </c>
      <c r="F31" s="23">
        <f>'Raw Data (NEAF)'!F31/'1 minus TOT (NEAF)'!F83</f>
        <v>0</v>
      </c>
      <c r="G31" s="23">
        <f>'Raw Data (NEAF)'!G31/'1 minus TOT (NEAF)'!G83</f>
        <v>0</v>
      </c>
      <c r="H31" s="23">
        <f t="shared" si="1"/>
        <v>0</v>
      </c>
      <c r="I31" s="23">
        <f>'Raw Data (NEAF)'!I31/'1 minus TOT (NEAF)'!I83</f>
        <v>2.0007319306356033</v>
      </c>
      <c r="J31" s="23">
        <f>'Raw Data (NEAF)'!J31/'1 minus TOT (NEAF)'!J83</f>
        <v>3.0012861851729706</v>
      </c>
      <c r="K31" s="23">
        <f>'Raw Data (NEAF)'!K31/'1 minus TOT (NEAF)'!K83</f>
        <v>2.0026538563588061</v>
      </c>
      <c r="L31" s="23">
        <f>'Raw Data (NEAF)'!L31/'1 minus TOT (NEAF)'!L83</f>
        <v>7.0164046437119696</v>
      </c>
      <c r="M31" s="23">
        <f>'Raw Data (NEAF)'!M31/'1 minus TOT (NEAF)'!M83</f>
        <v>6.0167272285249167</v>
      </c>
      <c r="N31" s="23">
        <f>'Raw Data (NEAF)'!N31/'1 minus TOT (NEAF)'!N83</f>
        <v>12.045178984976559</v>
      </c>
      <c r="O31" s="23">
        <f>'Raw Data (NEAF)'!O31/'1 minus TOT (NEAF)'!O83</f>
        <v>15.072873739654185</v>
      </c>
      <c r="P31" s="23">
        <f>'Raw Data (NEAF)'!P31/'1 minus TOT (NEAF)'!P83</f>
        <v>10.060382491097593</v>
      </c>
      <c r="Q31" s="23">
        <f>'Raw Data (NEAF)'!Q31/'1 minus TOT (NEAF)'!Q83</f>
        <v>22.182963556861132</v>
      </c>
      <c r="R31" s="23">
        <f>'Raw Data (NEAF)'!R31/'1 minus TOT (NEAF)'!R83</f>
        <v>26.328065070227719</v>
      </c>
      <c r="S31" s="23">
        <f>'Raw Data (NEAF)'!S31/'1 minus TOT (NEAF)'!S83</f>
        <v>32.592789628721185</v>
      </c>
      <c r="T31" s="23">
        <f>'Raw Data (NEAF)'!T31/'1 minus TOT (NEAF)'!T83</f>
        <v>51.372746314398789</v>
      </c>
      <c r="U31" s="23">
        <f>'Raw Data (NEAF)'!U31/'1 minus TOT (NEAF)'!U83</f>
        <v>49.972619244023271</v>
      </c>
      <c r="V31" s="23">
        <f>'Raw Data (NEAF)'!V31/'1 minus TOT (NEAF)'!V83</f>
        <v>59.223879901975053</v>
      </c>
      <c r="W31" s="23">
        <f>'Raw Data (NEAF)'!W31/'1 minus TOT (NEAF)'!W83</f>
        <v>58.517930438710223</v>
      </c>
      <c r="X31" s="23">
        <f>'Raw Data (NEAF)'!X31/'1 minus TOT (NEAF)'!X83</f>
        <v>61.579768005402613</v>
      </c>
      <c r="Y31" s="23">
        <f>'Raw Data (NEAF)'!Y31/'1 minus TOT (NEAF)'!Y83</f>
        <v>27.189522138208723</v>
      </c>
      <c r="Z31" s="23">
        <f>'Raw Data (NEAF)'!Z31/'1 minus TOT (NEAF)'!Z83</f>
        <v>5.0285194900456851</v>
      </c>
      <c r="AA31" s="23">
        <f>'Raw Data (NEAF)'!AA31/'1 minus TOT (NEAF)'!AA83</f>
        <v>1.3365455893254263</v>
      </c>
      <c r="AB31" s="23">
        <f>'Raw Data (NEAF)'!AB31/'1 minus TOT (NEAF)'!AB83</f>
        <v>0</v>
      </c>
      <c r="AC31" s="23"/>
    </row>
    <row r="32" spans="1:29" s="24" customFormat="1">
      <c r="A32" s="22">
        <v>1988</v>
      </c>
      <c r="B32" s="23">
        <f t="shared" si="0"/>
        <v>502.42873008246869</v>
      </c>
      <c r="C32" s="23">
        <f>'Raw Data (NEAF)'!C32/'1 minus TOT (NEAF)'!C84</f>
        <v>0</v>
      </c>
      <c r="D32" s="23">
        <f>'Raw Data (NEAF)'!D32/'1 minus TOT (NEAF)'!D84</f>
        <v>1.0012315331980928</v>
      </c>
      <c r="E32" s="23">
        <f>'Raw Data (NEAF)'!E32/'1 minus TOT (NEAF)'!E84</f>
        <v>0</v>
      </c>
      <c r="F32" s="23">
        <f>'Raw Data (NEAF)'!F32/'1 minus TOT (NEAF)'!F84</f>
        <v>0</v>
      </c>
      <c r="G32" s="23">
        <f>'Raw Data (NEAF)'!G32/'1 minus TOT (NEAF)'!G84</f>
        <v>0</v>
      </c>
      <c r="H32" s="23">
        <f t="shared" si="1"/>
        <v>1.0012315331980928</v>
      </c>
      <c r="I32" s="23">
        <f>'Raw Data (NEAF)'!I32/'1 minus TOT (NEAF)'!I84</f>
        <v>0</v>
      </c>
      <c r="J32" s="23">
        <f>'Raw Data (NEAF)'!J32/'1 minus TOT (NEAF)'!J84</f>
        <v>0</v>
      </c>
      <c r="K32" s="23">
        <f>'Raw Data (NEAF)'!K32/'1 minus TOT (NEAF)'!K84</f>
        <v>3.0044259677677037</v>
      </c>
      <c r="L32" s="23">
        <f>'Raw Data (NEAF)'!L32/'1 minus TOT (NEAF)'!L84</f>
        <v>7.0174622110366096</v>
      </c>
      <c r="M32" s="23">
        <f>'Raw Data (NEAF)'!M32/'1 minus TOT (NEAF)'!M84</f>
        <v>7.0205287270810262</v>
      </c>
      <c r="N32" s="23">
        <f>'Raw Data (NEAF)'!N32/'1 minus TOT (NEAF)'!N84</f>
        <v>22.086312495230949</v>
      </c>
      <c r="O32" s="23">
        <f>'Raw Data (NEAF)'!O32/'1 minus TOT (NEAF)'!O84</f>
        <v>13.066165637103795</v>
      </c>
      <c r="P32" s="23">
        <f>'Raw Data (NEAF)'!P32/'1 minus TOT (NEAF)'!P84</f>
        <v>19.117355252452523</v>
      </c>
      <c r="Q32" s="23">
        <f>'Raw Data (NEAF)'!Q32/'1 minus TOT (NEAF)'!Q84</f>
        <v>23.197874750023125</v>
      </c>
      <c r="R32" s="23">
        <f>'Raw Data (NEAF)'!R32/'1 minus TOT (NEAF)'!R84</f>
        <v>29.370437512134952</v>
      </c>
      <c r="S32" s="23">
        <f>'Raw Data (NEAF)'!S32/'1 minus TOT (NEAF)'!S84</f>
        <v>41.775260255553491</v>
      </c>
      <c r="T32" s="23">
        <f>'Raw Data (NEAF)'!T32/'1 minus TOT (NEAF)'!T84</f>
        <v>46.257893854090007</v>
      </c>
      <c r="U32" s="23">
        <f>'Raw Data (NEAF)'!U32/'1 minus TOT (NEAF)'!U84</f>
        <v>66.64118828508856</v>
      </c>
      <c r="V32" s="23">
        <f>'Raw Data (NEAF)'!V32/'1 minus TOT (NEAF)'!V84</f>
        <v>49.668487830621601</v>
      </c>
      <c r="W32" s="23">
        <f>'Raw Data (NEAF)'!W32/'1 minus TOT (NEAF)'!W84</f>
        <v>58.588922531056411</v>
      </c>
      <c r="X32" s="23">
        <f>'Raw Data (NEAF)'!X32/'1 minus TOT (NEAF)'!X84</f>
        <v>55.95982469236511</v>
      </c>
      <c r="Y32" s="23">
        <f>'Raw Data (NEAF)'!Y32/'1 minus TOT (NEAF)'!Y84</f>
        <v>34.381513991902601</v>
      </c>
      <c r="Z32" s="23">
        <f>'Raw Data (NEAF)'!Z32/'1 minus TOT (NEAF)'!Z84</f>
        <v>16.287227804058016</v>
      </c>
      <c r="AA32" s="23">
        <f>'Raw Data (NEAF)'!AA32/'1 minus TOT (NEAF)'!AA84</f>
        <v>6.7973708750714437</v>
      </c>
      <c r="AB32" s="23">
        <f>'Raw Data (NEAF)'!AB32/'1 minus TOT (NEAF)'!AB84</f>
        <v>1.1892458766326628</v>
      </c>
      <c r="AC32" s="23"/>
    </row>
    <row r="33" spans="1:29" s="24" customFormat="1">
      <c r="A33" s="22">
        <v>1989</v>
      </c>
      <c r="B33" s="23">
        <f t="shared" si="0"/>
        <v>555.56929935395635</v>
      </c>
      <c r="C33" s="23">
        <f>'Raw Data (NEAF)'!C33/'1 minus TOT (NEAF)'!C85</f>
        <v>0</v>
      </c>
      <c r="D33" s="23">
        <f>'Raw Data (NEAF)'!D33/'1 minus TOT (NEAF)'!D85</f>
        <v>0</v>
      </c>
      <c r="E33" s="23">
        <f>'Raw Data (NEAF)'!E33/'1 minus TOT (NEAF)'!E85</f>
        <v>1.0007589381912605</v>
      </c>
      <c r="F33" s="23">
        <f>'Raw Data (NEAF)'!F33/'1 minus TOT (NEAF)'!F85</f>
        <v>0</v>
      </c>
      <c r="G33" s="23">
        <f>'Raw Data (NEAF)'!G33/'1 minus TOT (NEAF)'!G85</f>
        <v>0</v>
      </c>
      <c r="H33" s="23">
        <f t="shared" si="1"/>
        <v>1.0007589381912605</v>
      </c>
      <c r="I33" s="23">
        <f>'Raw Data (NEAF)'!I33/'1 minus TOT (NEAF)'!I85</f>
        <v>1.0003624579112582</v>
      </c>
      <c r="J33" s="23">
        <f>'Raw Data (NEAF)'!J33/'1 minus TOT (NEAF)'!J85</f>
        <v>3.0012479090570743</v>
      </c>
      <c r="K33" s="23">
        <f>'Raw Data (NEAF)'!K33/'1 minus TOT (NEAF)'!K85</f>
        <v>3.0046775183910888</v>
      </c>
      <c r="L33" s="23">
        <f>'Raw Data (NEAF)'!L33/'1 minus TOT (NEAF)'!L85</f>
        <v>3.0076482612447819</v>
      </c>
      <c r="M33" s="23">
        <f>'Raw Data (NEAF)'!M33/'1 minus TOT (NEAF)'!M85</f>
        <v>3.0089394937158613</v>
      </c>
      <c r="N33" s="23">
        <f>'Raw Data (NEAF)'!N33/'1 minus TOT (NEAF)'!N85</f>
        <v>10.03981731408885</v>
      </c>
      <c r="O33" s="23">
        <f>'Raw Data (NEAF)'!O33/'1 minus TOT (NEAF)'!O85</f>
        <v>18.093369445618571</v>
      </c>
      <c r="P33" s="23">
        <f>'Raw Data (NEAF)'!P33/'1 minus TOT (NEAF)'!P85</f>
        <v>25.159352962435666</v>
      </c>
      <c r="Q33" s="23">
        <f>'Raw Data (NEAF)'!Q33/'1 minus TOT (NEAF)'!Q85</f>
        <v>28.244487537675102</v>
      </c>
      <c r="R33" s="23">
        <f>'Raw Data (NEAF)'!R33/'1 minus TOT (NEAF)'!R85</f>
        <v>30.389628771904096</v>
      </c>
      <c r="S33" s="23">
        <f>'Raw Data (NEAF)'!S33/'1 minus TOT (NEAF)'!S85</f>
        <v>37.71615229088021</v>
      </c>
      <c r="T33" s="23">
        <f>'Raw Data (NEAF)'!T33/'1 minus TOT (NEAF)'!T85</f>
        <v>57.551328632976677</v>
      </c>
      <c r="U33" s="23">
        <f>'Raw Data (NEAF)'!U33/'1 minus TOT (NEAF)'!U85</f>
        <v>73.880657859263735</v>
      </c>
      <c r="V33" s="23">
        <f>'Raw Data (NEAF)'!V33/'1 minus TOT (NEAF)'!V85</f>
        <v>73.957078761266359</v>
      </c>
      <c r="W33" s="23">
        <f>'Raw Data (NEAF)'!W33/'1 minus TOT (NEAF)'!W85</f>
        <v>87.607380415723796</v>
      </c>
      <c r="X33" s="23">
        <f>'Raw Data (NEAF)'!X33/'1 minus TOT (NEAF)'!X85</f>
        <v>62.384706351180299</v>
      </c>
      <c r="Y33" s="23">
        <f>'Raw Data (NEAF)'!Y33/'1 minus TOT (NEAF)'!Y85</f>
        <v>23.752475039214907</v>
      </c>
      <c r="Z33" s="23">
        <f>'Raw Data (NEAF)'!Z33/'1 minus TOT (NEAF)'!Z85</f>
        <v>10.051920950586329</v>
      </c>
      <c r="AA33" s="23">
        <f>'Raw Data (NEAF)'!AA33/'1 minus TOT (NEAF)'!AA85</f>
        <v>2.7173084426303311</v>
      </c>
      <c r="AB33" s="23">
        <f>'Raw Data (NEAF)'!AB33/'1 minus TOT (NEAF)'!AB85</f>
        <v>0</v>
      </c>
      <c r="AC33" s="23"/>
    </row>
    <row r="34" spans="1:29" s="24" customFormat="1">
      <c r="A34" s="22">
        <v>1990</v>
      </c>
      <c r="B34" s="23">
        <f t="shared" si="0"/>
        <v>601.35883542852332</v>
      </c>
      <c r="C34" s="23">
        <f>'Raw Data (NEAF)'!C34/'1 minus TOT (NEAF)'!C86</f>
        <v>0</v>
      </c>
      <c r="D34" s="23">
        <f>'Raw Data (NEAF)'!D34/'1 minus TOT (NEAF)'!D86</f>
        <v>0</v>
      </c>
      <c r="E34" s="23">
        <f>'Raw Data (NEAF)'!E34/'1 minus TOT (NEAF)'!E86</f>
        <v>0</v>
      </c>
      <c r="F34" s="23">
        <f>'Raw Data (NEAF)'!F34/'1 minus TOT (NEAF)'!F86</f>
        <v>0</v>
      </c>
      <c r="G34" s="23">
        <f>'Raw Data (NEAF)'!G34/'1 minus TOT (NEAF)'!G86</f>
        <v>2.0009459494968072</v>
      </c>
      <c r="H34" s="23">
        <f t="shared" si="1"/>
        <v>2.0009459494968072</v>
      </c>
      <c r="I34" s="23">
        <f>'Raw Data (NEAF)'!I34/'1 minus TOT (NEAF)'!I86</f>
        <v>0</v>
      </c>
      <c r="J34" s="23">
        <f>'Raw Data (NEAF)'!J34/'1 minus TOT (NEAF)'!J86</f>
        <v>2.0008012441219969</v>
      </c>
      <c r="K34" s="23">
        <f>'Raw Data (NEAF)'!K34/'1 minus TOT (NEAF)'!K86</f>
        <v>2.0035305093733009</v>
      </c>
      <c r="L34" s="23">
        <f>'Raw Data (NEAF)'!L34/'1 minus TOT (NEAF)'!L86</f>
        <v>4.0104104436906161</v>
      </c>
      <c r="M34" s="23">
        <f>'Raw Data (NEAF)'!M34/'1 minus TOT (NEAF)'!M86</f>
        <v>12.037175624041593</v>
      </c>
      <c r="N34" s="23">
        <f>'Raw Data (NEAF)'!N34/'1 minus TOT (NEAF)'!N86</f>
        <v>13.050941747725197</v>
      </c>
      <c r="O34" s="23">
        <f>'Raw Data (NEAF)'!O34/'1 minus TOT (NEAF)'!O86</f>
        <v>20.100865179193733</v>
      </c>
      <c r="P34" s="23">
        <f>'Raw Data (NEAF)'!P34/'1 minus TOT (NEAF)'!P86</f>
        <v>27.166584606096894</v>
      </c>
      <c r="Q34" s="23">
        <f>'Raw Data (NEAF)'!Q34/'1 minus TOT (NEAF)'!Q86</f>
        <v>27.231344862830205</v>
      </c>
      <c r="R34" s="23">
        <f>'Raw Data (NEAF)'!R34/'1 minus TOT (NEAF)'!R86</f>
        <v>39.476550021780163</v>
      </c>
      <c r="S34" s="23">
        <f>'Raw Data (NEAF)'!S34/'1 minus TOT (NEAF)'!S86</f>
        <v>55.001516093203719</v>
      </c>
      <c r="T34" s="23">
        <f>'Raw Data (NEAF)'!T34/'1 minus TOT (NEAF)'!T86</f>
        <v>45.19134750103467</v>
      </c>
      <c r="U34" s="23">
        <f>'Raw Data (NEAF)'!U34/'1 minus TOT (NEAF)'!U86</f>
        <v>73.72594930037387</v>
      </c>
      <c r="V34" s="23">
        <f>'Raw Data (NEAF)'!V34/'1 minus TOT (NEAF)'!V86</f>
        <v>84.384050505014216</v>
      </c>
      <c r="W34" s="23">
        <f>'Raw Data (NEAF)'!W34/'1 minus TOT (NEAF)'!W86</f>
        <v>84.041256337210726</v>
      </c>
      <c r="X34" s="23">
        <f>'Raw Data (NEAF)'!X34/'1 minus TOT (NEAF)'!X86</f>
        <v>51.300746908112004</v>
      </c>
      <c r="Y34" s="23">
        <f>'Raw Data (NEAF)'!Y34/'1 minus TOT (NEAF)'!Y86</f>
        <v>30.586394822093176</v>
      </c>
      <c r="Z34" s="23">
        <f>'Raw Data (NEAF)'!Z34/'1 minus TOT (NEAF)'!Z86</f>
        <v>24.0637927986328</v>
      </c>
      <c r="AA34" s="23">
        <f>'Raw Data (NEAF)'!AA34/'1 minus TOT (NEAF)'!AA86</f>
        <v>3.9846309744975512</v>
      </c>
      <c r="AB34" s="23">
        <f>'Raw Data (NEAF)'!AB34/'1 minus TOT (NEAF)'!AB86</f>
        <v>0</v>
      </c>
      <c r="AC34" s="23"/>
    </row>
    <row r="35" spans="1:29" s="24" customFormat="1">
      <c r="A35" s="22">
        <v>1991</v>
      </c>
      <c r="B35" s="23">
        <f t="shared" si="0"/>
        <v>688.77513660809188</v>
      </c>
      <c r="C35" s="23">
        <f>'Raw Data (NEAF)'!C35/'1 minus TOT (NEAF)'!C87</f>
        <v>1.0161168027366825</v>
      </c>
      <c r="D35" s="23">
        <f>'Raw Data (NEAF)'!D35/'1 minus TOT (NEAF)'!D87</f>
        <v>0</v>
      </c>
      <c r="E35" s="23">
        <f>'Raw Data (NEAF)'!E35/'1 minus TOT (NEAF)'!E87</f>
        <v>0</v>
      </c>
      <c r="F35" s="23">
        <f>'Raw Data (NEAF)'!F35/'1 minus TOT (NEAF)'!F87</f>
        <v>0</v>
      </c>
      <c r="G35" s="23">
        <f>'Raw Data (NEAF)'!G35/'1 minus TOT (NEAF)'!G87</f>
        <v>0</v>
      </c>
      <c r="H35" s="23">
        <f t="shared" si="1"/>
        <v>1.0161168027366825</v>
      </c>
      <c r="I35" s="23">
        <f>'Raw Data (NEAF)'!I35/'1 minus TOT (NEAF)'!I87</f>
        <v>0</v>
      </c>
      <c r="J35" s="23">
        <f>'Raw Data (NEAF)'!J35/'1 minus TOT (NEAF)'!J87</f>
        <v>1.000423898990608</v>
      </c>
      <c r="K35" s="23">
        <f>'Raw Data (NEAF)'!K35/'1 minus TOT (NEAF)'!K87</f>
        <v>5.0097429092321262</v>
      </c>
      <c r="L35" s="23">
        <f>'Raw Data (NEAF)'!L35/'1 minus TOT (NEAF)'!L87</f>
        <v>3.0081560116949855</v>
      </c>
      <c r="M35" s="23">
        <f>'Raw Data (NEAF)'!M35/'1 minus TOT (NEAF)'!M87</f>
        <v>11.034359527638486</v>
      </c>
      <c r="N35" s="23">
        <f>'Raw Data (NEAF)'!N35/'1 minus TOT (NEAF)'!N87</f>
        <v>25.095082161469904</v>
      </c>
      <c r="O35" s="23">
        <f>'Raw Data (NEAF)'!O35/'1 minus TOT (NEAF)'!O87</f>
        <v>22.110481858937767</v>
      </c>
      <c r="P35" s="23">
        <f>'Raw Data (NEAF)'!P35/'1 minus TOT (NEAF)'!P87</f>
        <v>32.200670847309318</v>
      </c>
      <c r="Q35" s="23">
        <f>'Raw Data (NEAF)'!Q35/'1 minus TOT (NEAF)'!Q87</f>
        <v>24.206278448776615</v>
      </c>
      <c r="R35" s="23">
        <f>'Raw Data (NEAF)'!R35/'1 minus TOT (NEAF)'!R87</f>
        <v>33.39458217928798</v>
      </c>
      <c r="S35" s="23">
        <f>'Raw Data (NEAF)'!S35/'1 minus TOT (NEAF)'!S87</f>
        <v>53.959325323399042</v>
      </c>
      <c r="T35" s="23">
        <f>'Raw Data (NEAF)'!T35/'1 minus TOT (NEAF)'!T87</f>
        <v>65.66196400157439</v>
      </c>
      <c r="U35" s="23">
        <f>'Raw Data (NEAF)'!U35/'1 minus TOT (NEAF)'!U87</f>
        <v>92.357955970784388</v>
      </c>
      <c r="V35" s="23">
        <f>'Raw Data (NEAF)'!V35/'1 minus TOT (NEAF)'!V87</f>
        <v>91.639734660570639</v>
      </c>
      <c r="W35" s="23">
        <f>'Raw Data (NEAF)'!W35/'1 minus TOT (NEAF)'!W87</f>
        <v>88.105726872246706</v>
      </c>
      <c r="X35" s="23">
        <f>'Raw Data (NEAF)'!X35/'1 minus TOT (NEAF)'!X87</f>
        <v>80.476552848742401</v>
      </c>
      <c r="Y35" s="23">
        <f>'Raw Data (NEAF)'!Y35/'1 minus TOT (NEAF)'!Y87</f>
        <v>31.69867549668874</v>
      </c>
      <c r="Z35" s="23">
        <f>'Raw Data (NEAF)'!Z35/'1 minus TOT (NEAF)'!Z87</f>
        <v>22.882979406372826</v>
      </c>
      <c r="AA35" s="23">
        <f>'Raw Data (NEAF)'!AA35/'1 minus TOT (NEAF)'!AA87</f>
        <v>2.7347934634589195</v>
      </c>
      <c r="AB35" s="23">
        <f>'Raw Data (NEAF)'!AB35/'1 minus TOT (NEAF)'!AB87</f>
        <v>1.1815339181794493</v>
      </c>
      <c r="AC35" s="23"/>
    </row>
    <row r="36" spans="1:29">
      <c r="A36" s="21">
        <f t="shared" ref="A36:A51" si="2">A35+1</f>
        <v>1992</v>
      </c>
      <c r="B36" s="23">
        <f t="shared" si="0"/>
        <v>686.77241232659742</v>
      </c>
      <c r="C36" s="23">
        <f>'Raw Data (NEAF)'!C36/'1 minus TOT (NEAF)'!C88</f>
        <v>0</v>
      </c>
      <c r="D36" s="23">
        <f>'Raw Data (NEAF)'!D36/'1 minus TOT (NEAF)'!D88</f>
        <v>0</v>
      </c>
      <c r="E36" s="23">
        <f>'Raw Data (NEAF)'!E36/'1 minus TOT (NEAF)'!E88</f>
        <v>0</v>
      </c>
      <c r="F36" s="23">
        <f>'Raw Data (NEAF)'!F36/'1 minus TOT (NEAF)'!F88</f>
        <v>0</v>
      </c>
      <c r="G36" s="23">
        <f>'Raw Data (NEAF)'!G36/'1 minus TOT (NEAF)'!G88</f>
        <v>0</v>
      </c>
      <c r="H36" s="23">
        <f t="shared" si="1"/>
        <v>0</v>
      </c>
      <c r="I36" s="23">
        <f>'Raw Data (NEAF)'!I36/'1 minus TOT (NEAF)'!I88</f>
        <v>0</v>
      </c>
      <c r="J36" s="23">
        <f>'Raw Data (NEAF)'!J36/'1 minus TOT (NEAF)'!J88</f>
        <v>2.0007903457347163</v>
      </c>
      <c r="K36" s="23">
        <f>'Raw Data (NEAF)'!K36/'1 minus TOT (NEAF)'!K88</f>
        <v>2.0037517719058493</v>
      </c>
      <c r="L36" s="23">
        <f>'Raw Data (NEAF)'!L36/'1 minus TOT (NEAF)'!L88</f>
        <v>8.0210959291035557</v>
      </c>
      <c r="M36" s="23">
        <f>'Raw Data (NEAF)'!M36/'1 minus TOT (NEAF)'!M88</f>
        <v>14.043227207775676</v>
      </c>
      <c r="N36" s="23">
        <f>'Raw Data (NEAF)'!N36/'1 minus TOT (NEAF)'!N88</f>
        <v>18.065445937781544</v>
      </c>
      <c r="O36" s="23">
        <f>'Raw Data (NEAF)'!O36/'1 minus TOT (NEAF)'!O88</f>
        <v>24.117895842521985</v>
      </c>
      <c r="P36" s="23">
        <f>'Raw Data (NEAF)'!P36/'1 minus TOT (NEAF)'!P88</f>
        <v>35.211957312083989</v>
      </c>
      <c r="Q36" s="23">
        <f>'Raw Data (NEAF)'!Q36/'1 minus TOT (NEAF)'!Q88</f>
        <v>25.220994328016403</v>
      </c>
      <c r="R36" s="23">
        <f>'Raw Data (NEAF)'!R36/'1 minus TOT (NEAF)'!R88</f>
        <v>35.387233566309718</v>
      </c>
      <c r="S36" s="23">
        <f>'Raw Data (NEAF)'!S36/'1 minus TOT (NEAF)'!S88</f>
        <v>47.854588966507286</v>
      </c>
      <c r="T36" s="23">
        <f>'Raw Data (NEAF)'!T36/'1 minus TOT (NEAF)'!T88</f>
        <v>67.618784877794312</v>
      </c>
      <c r="U36" s="23">
        <f>'Raw Data (NEAF)'!U36/'1 minus TOT (NEAF)'!U88</f>
        <v>75.531551496743148</v>
      </c>
      <c r="V36" s="23">
        <f>'Raw Data (NEAF)'!V36/'1 minus TOT (NEAF)'!V88</f>
        <v>84.238353795690671</v>
      </c>
      <c r="W36" s="23">
        <f>'Raw Data (NEAF)'!W36/'1 minus TOT (NEAF)'!W88</f>
        <v>98.371201712519522</v>
      </c>
      <c r="X36" s="23">
        <f>'Raw Data (NEAF)'!X36/'1 minus TOT (NEAF)'!X88</f>
        <v>70.126030533170407</v>
      </c>
      <c r="Y36" s="23">
        <f>'Raw Data (NEAF)'!Y36/'1 minus TOT (NEAF)'!Y88</f>
        <v>49.547027534216937</v>
      </c>
      <c r="Z36" s="23">
        <f>'Raw Data (NEAF)'!Z36/'1 minus TOT (NEAF)'!Z88</f>
        <v>24.072416919065923</v>
      </c>
      <c r="AA36" s="23">
        <f>'Raw Data (NEAF)'!AA36/'1 minus TOT (NEAF)'!AA88</f>
        <v>5.3400642496558053</v>
      </c>
      <c r="AB36" s="23">
        <f>'Raw Data (NEAF)'!AB36/'1 minus TOT (NEAF)'!AB88</f>
        <v>0</v>
      </c>
      <c r="AC36" s="21">
        <v>0</v>
      </c>
    </row>
    <row r="37" spans="1:29">
      <c r="A37" s="21">
        <f t="shared" si="2"/>
        <v>1993</v>
      </c>
      <c r="B37" s="23">
        <f t="shared" si="0"/>
        <v>689.73533167051471</v>
      </c>
      <c r="C37" s="23">
        <f>'Raw Data (NEAF)'!C37/'1 minus TOT (NEAF)'!C89</f>
        <v>0</v>
      </c>
      <c r="D37" s="23">
        <f>'Raw Data (NEAF)'!D37/'1 minus TOT (NEAF)'!D89</f>
        <v>0</v>
      </c>
      <c r="E37" s="23">
        <f>'Raw Data (NEAF)'!E37/'1 minus TOT (NEAF)'!E89</f>
        <v>0</v>
      </c>
      <c r="F37" s="23">
        <f>'Raw Data (NEAF)'!F37/'1 minus TOT (NEAF)'!F89</f>
        <v>0</v>
      </c>
      <c r="G37" s="23">
        <f>'Raw Data (NEAF)'!G37/'1 minus TOT (NEAF)'!G89</f>
        <v>1.0004804426798852</v>
      </c>
      <c r="H37" s="23">
        <f t="shared" si="1"/>
        <v>1.0004804426798852</v>
      </c>
      <c r="I37" s="23">
        <f>'Raw Data (NEAF)'!I37/'1 minus TOT (NEAF)'!I89</f>
        <v>3.0009379284952513</v>
      </c>
      <c r="J37" s="23">
        <f>'Raw Data (NEAF)'!J37/'1 minus TOT (NEAF)'!J89</f>
        <v>2.0008362912683015</v>
      </c>
      <c r="K37" s="23">
        <f>'Raw Data (NEAF)'!K37/'1 minus TOT (NEAF)'!K89</f>
        <v>3.0059808794120375</v>
      </c>
      <c r="L37" s="23">
        <f>'Raw Data (NEAF)'!L37/'1 minus TOT (NEAF)'!L89</f>
        <v>9.0256209646496526</v>
      </c>
      <c r="M37" s="23">
        <f>'Raw Data (NEAF)'!M37/'1 minus TOT (NEAF)'!M89</f>
        <v>14.042609908583943</v>
      </c>
      <c r="N37" s="23">
        <f>'Raw Data (NEAF)'!N37/'1 minus TOT (NEAF)'!N89</f>
        <v>12.046708487141917</v>
      </c>
      <c r="O37" s="23">
        <f>'Raw Data (NEAF)'!O37/'1 minus TOT (NEAF)'!O89</f>
        <v>22.110548599204087</v>
      </c>
      <c r="P37" s="23">
        <f>'Raw Data (NEAF)'!P37/'1 minus TOT (NEAF)'!P89</f>
        <v>28.18972500502846</v>
      </c>
      <c r="Q37" s="23">
        <f>'Raw Data (NEAF)'!Q37/'1 minus TOT (NEAF)'!Q89</f>
        <v>30.258234483608007</v>
      </c>
      <c r="R37" s="23">
        <f>'Raw Data (NEAF)'!R37/'1 minus TOT (NEAF)'!R89</f>
        <v>42.506577684963901</v>
      </c>
      <c r="S37" s="23">
        <f>'Raw Data (NEAF)'!S37/'1 minus TOT (NEAF)'!S89</f>
        <v>63.100290257169732</v>
      </c>
      <c r="T37" s="23">
        <f>'Raw Data (NEAF)'!T37/'1 minus TOT (NEAF)'!T89</f>
        <v>62.563242032008596</v>
      </c>
      <c r="U37" s="23">
        <f>'Raw Data (NEAF)'!U37/'1 minus TOT (NEAF)'!U89</f>
        <v>81.862990418333894</v>
      </c>
      <c r="V37" s="23">
        <f>'Raw Data (NEAF)'!V37/'1 minus TOT (NEAF)'!V89</f>
        <v>78.974802641807116</v>
      </c>
      <c r="W37" s="23">
        <f>'Raw Data (NEAF)'!W37/'1 minus TOT (NEAF)'!W89</f>
        <v>81.602812903925582</v>
      </c>
      <c r="X37" s="23">
        <f>'Raw Data (NEAF)'!X37/'1 minus TOT (NEAF)'!X89</f>
        <v>90.259904063892463</v>
      </c>
      <c r="Y37" s="23">
        <f>'Raw Data (NEAF)'!Y37/'1 minus TOT (NEAF)'!Y89</f>
        <v>41.831387619064969</v>
      </c>
      <c r="Z37" s="23">
        <f>'Raw Data (NEAF)'!Z37/'1 minus TOT (NEAF)'!Z89</f>
        <v>15.799395306426069</v>
      </c>
      <c r="AA37" s="23">
        <f>'Raw Data (NEAF)'!AA37/'1 minus TOT (NEAF)'!AA89</f>
        <v>6.5522457528508262</v>
      </c>
      <c r="AB37" s="23">
        <f>'Raw Data (NEAF)'!AB37/'1 minus TOT (NEAF)'!AB89</f>
        <v>0</v>
      </c>
      <c r="AC37" s="21">
        <v>0</v>
      </c>
    </row>
    <row r="38" spans="1:29">
      <c r="A38" s="21">
        <f t="shared" si="2"/>
        <v>1994</v>
      </c>
      <c r="B38" s="23">
        <f t="shared" si="0"/>
        <v>771.51077136176048</v>
      </c>
      <c r="C38" s="23">
        <f>'Raw Data (NEAF)'!C38/'1 minus TOT (NEAF)'!C90</f>
        <v>1.0155625151759919</v>
      </c>
      <c r="D38" s="23">
        <f>'Raw Data (NEAF)'!D38/'1 minus TOT (NEAF)'!D90</f>
        <v>1.0011564249539815</v>
      </c>
      <c r="E38" s="23">
        <f>'Raw Data (NEAF)'!E38/'1 minus TOT (NEAF)'!E90</f>
        <v>0</v>
      </c>
      <c r="F38" s="23">
        <f>'Raw Data (NEAF)'!F38/'1 minus TOT (NEAF)'!F90</f>
        <v>1.0005790705322206</v>
      </c>
      <c r="G38" s="23">
        <f>'Raw Data (NEAF)'!G38/'1 minus TOT (NEAF)'!G90</f>
        <v>1.0005027759906593</v>
      </c>
      <c r="H38" s="23">
        <f t="shared" si="1"/>
        <v>4.0178007866528533</v>
      </c>
      <c r="I38" s="23">
        <f>'Raw Data (NEAF)'!I38/'1 minus TOT (NEAF)'!I90</f>
        <v>1.0003302640115148</v>
      </c>
      <c r="J38" s="23">
        <f>'Raw Data (NEAF)'!J38/'1 minus TOT (NEAF)'!J90</f>
        <v>0</v>
      </c>
      <c r="K38" s="23">
        <f>'Raw Data (NEAF)'!K38/'1 minus TOT (NEAF)'!K90</f>
        <v>10.019893942851125</v>
      </c>
      <c r="L38" s="23">
        <f>'Raw Data (NEAF)'!L38/'1 minus TOT (NEAF)'!L90</f>
        <v>4.0107662550810135</v>
      </c>
      <c r="M38" s="23">
        <f>'Raw Data (NEAF)'!M38/'1 minus TOT (NEAF)'!M90</f>
        <v>10.030204958477636</v>
      </c>
      <c r="N38" s="23">
        <f>'Raw Data (NEAF)'!N38/'1 minus TOT (NEAF)'!N90</f>
        <v>19.075826432702421</v>
      </c>
      <c r="O38" s="23">
        <f>'Raw Data (NEAF)'!O38/'1 minus TOT (NEAF)'!O90</f>
        <v>24.120247063280679</v>
      </c>
      <c r="P38" s="23">
        <f>'Raw Data (NEAF)'!P38/'1 minus TOT (NEAF)'!P90</f>
        <v>26.17630332010496</v>
      </c>
      <c r="Q38" s="23">
        <f>'Raw Data (NEAF)'!Q38/'1 minus TOT (NEAF)'!Q90</f>
        <v>53.462097972325431</v>
      </c>
      <c r="R38" s="23">
        <f>'Raw Data (NEAF)'!R38/'1 minus TOT (NEAF)'!R90</f>
        <v>37.449554099581427</v>
      </c>
      <c r="S38" s="23">
        <f>'Raw Data (NEAF)'!S38/'1 minus TOT (NEAF)'!S90</f>
        <v>50.844814710675337</v>
      </c>
      <c r="T38" s="23">
        <f>'Raw Data (NEAF)'!T38/'1 minus TOT (NEAF)'!T90</f>
        <v>78.90841385080914</v>
      </c>
      <c r="U38" s="23">
        <f>'Raw Data (NEAF)'!U38/'1 minus TOT (NEAF)'!U90</f>
        <v>88.980218178524311</v>
      </c>
      <c r="V38" s="23">
        <f>'Raw Data (NEAF)'!V38/'1 minus TOT (NEAF)'!V90</f>
        <v>94.725947761046243</v>
      </c>
      <c r="W38" s="23">
        <f>'Raw Data (NEAF)'!W38/'1 minus TOT (NEAF)'!W90</f>
        <v>89.956745785251229</v>
      </c>
      <c r="X38" s="23">
        <f>'Raw Data (NEAF)'!X38/'1 minus TOT (NEAF)'!X90</f>
        <v>95.571355458446519</v>
      </c>
      <c r="Y38" s="23">
        <f>'Raw Data (NEAF)'!Y38/'1 minus TOT (NEAF)'!Y90</f>
        <v>54.252309102446596</v>
      </c>
      <c r="Z38" s="23">
        <f>'Raw Data (NEAF)'!Z38/'1 minus TOT (NEAF)'!Z90</f>
        <v>26.351553660022631</v>
      </c>
      <c r="AA38" s="23">
        <f>'Raw Data (NEAF)'!AA38/'1 minus TOT (NEAF)'!AA90</f>
        <v>2.5563877594692919</v>
      </c>
      <c r="AB38" s="23">
        <f>'Raw Data (NEAF)'!AB38/'1 minus TOT (NEAF)'!AB90</f>
        <v>0</v>
      </c>
      <c r="AC38" s="21">
        <v>0</v>
      </c>
    </row>
    <row r="39" spans="1:29">
      <c r="A39" s="21">
        <f t="shared" si="2"/>
        <v>1995</v>
      </c>
      <c r="B39" s="23">
        <f t="shared" si="0"/>
        <v>791.71492863034962</v>
      </c>
      <c r="C39" s="23">
        <f>'Raw Data (NEAF)'!C39/'1 minus TOT (NEAF)'!C91</f>
        <v>0</v>
      </c>
      <c r="D39" s="23">
        <f>'Raw Data (NEAF)'!D39/'1 minus TOT (NEAF)'!D91</f>
        <v>0</v>
      </c>
      <c r="E39" s="23">
        <f>'Raw Data (NEAF)'!E39/'1 minus TOT (NEAF)'!E91</f>
        <v>0</v>
      </c>
      <c r="F39" s="23">
        <f>'Raw Data (NEAF)'!F39/'1 minus TOT (NEAF)'!F91</f>
        <v>1.0005114588287594</v>
      </c>
      <c r="G39" s="23">
        <f>'Raw Data (NEAF)'!G39/'1 minus TOT (NEAF)'!G91</f>
        <v>1.0004158192954493</v>
      </c>
      <c r="H39" s="23">
        <f t="shared" si="1"/>
        <v>2.0009272781242089</v>
      </c>
      <c r="I39" s="23">
        <f>'Raw Data (NEAF)'!I39/'1 minus TOT (NEAF)'!I91</f>
        <v>2.0006218222869649</v>
      </c>
      <c r="J39" s="23">
        <f>'Raw Data (NEAF)'!J39/'1 minus TOT (NEAF)'!J91</f>
        <v>2.0008129736707856</v>
      </c>
      <c r="K39" s="23">
        <f>'Raw Data (NEAF)'!K39/'1 minus TOT (NEAF)'!K91</f>
        <v>2.0035038832406782</v>
      </c>
      <c r="L39" s="23">
        <f>'Raw Data (NEAF)'!L39/'1 minus TOT (NEAF)'!L91</f>
        <v>5.0125866275057822</v>
      </c>
      <c r="M39" s="23">
        <f>'Raw Data (NEAF)'!M39/'1 minus TOT (NEAF)'!M91</f>
        <v>9.0258851293617059</v>
      </c>
      <c r="N39" s="23">
        <f>'Raw Data (NEAF)'!N39/'1 minus TOT (NEAF)'!N91</f>
        <v>26.099208198503913</v>
      </c>
      <c r="O39" s="23">
        <f>'Raw Data (NEAF)'!O39/'1 minus TOT (NEAF)'!O91</f>
        <v>32.158287227705614</v>
      </c>
      <c r="P39" s="23">
        <f>'Raw Data (NEAF)'!P39/'1 minus TOT (NEAF)'!P91</f>
        <v>39.260105200813932</v>
      </c>
      <c r="Q39" s="23">
        <f>'Raw Data (NEAF)'!Q39/'1 minus TOT (NEAF)'!Q91</f>
        <v>31.27177675685332</v>
      </c>
      <c r="R39" s="23">
        <f>'Raw Data (NEAF)'!R39/'1 minus TOT (NEAF)'!R91</f>
        <v>41.493422270132228</v>
      </c>
      <c r="S39" s="23">
        <f>'Raw Data (NEAF)'!S39/'1 minus TOT (NEAF)'!S91</f>
        <v>55.919300939636571</v>
      </c>
      <c r="T39" s="23">
        <f>'Raw Data (NEAF)'!T39/'1 minus TOT (NEAF)'!T91</f>
        <v>72.781294091063558</v>
      </c>
      <c r="U39" s="23">
        <f>'Raw Data (NEAF)'!U39/'1 minus TOT (NEAF)'!U91</f>
        <v>88.91456524318987</v>
      </c>
      <c r="V39" s="23">
        <f>'Raw Data (NEAF)'!V39/'1 minus TOT (NEAF)'!V91</f>
        <v>102.04995940520281</v>
      </c>
      <c r="W39" s="23">
        <f>'Raw Data (NEAF)'!W39/'1 minus TOT (NEAF)'!W91</f>
        <v>107.06828791571071</v>
      </c>
      <c r="X39" s="23">
        <f>'Raw Data (NEAF)'!X39/'1 minus TOT (NEAF)'!X91</f>
        <v>70.989944409368789</v>
      </c>
      <c r="Y39" s="23">
        <f>'Raw Data (NEAF)'!Y39/'1 minus TOT (NEAF)'!Y91</f>
        <v>66.338639801952965</v>
      </c>
      <c r="Z39" s="23">
        <f>'Raw Data (NEAF)'!Z39/'1 minus TOT (NEAF)'!Z91</f>
        <v>21.366922058646555</v>
      </c>
      <c r="AA39" s="23">
        <f>'Raw Data (NEAF)'!AA39/'1 minus TOT (NEAF)'!AA91</f>
        <v>12.648532569792412</v>
      </c>
      <c r="AB39" s="23">
        <f>'Raw Data (NEAF)'!AB39/'1 minus TOT (NEAF)'!AB91</f>
        <v>1.3103448275862069</v>
      </c>
      <c r="AC39" s="21">
        <v>0</v>
      </c>
    </row>
    <row r="40" spans="1:29">
      <c r="A40" s="21">
        <f t="shared" si="2"/>
        <v>1996</v>
      </c>
      <c r="B40" s="23">
        <f t="shared" si="0"/>
        <v>826.44350960835652</v>
      </c>
      <c r="C40" s="23">
        <f>'Raw Data (NEAF)'!C40/'1 minus TOT (NEAF)'!C92</f>
        <v>0</v>
      </c>
      <c r="D40" s="23">
        <f>'Raw Data (NEAF)'!D40/'1 minus TOT (NEAF)'!D92</f>
        <v>0</v>
      </c>
      <c r="E40" s="23">
        <f>'Raw Data (NEAF)'!E40/'1 minus TOT (NEAF)'!E92</f>
        <v>0</v>
      </c>
      <c r="F40" s="23">
        <f>'Raw Data (NEAF)'!F40/'1 minus TOT (NEAF)'!F92</f>
        <v>1.0005291875454012</v>
      </c>
      <c r="G40" s="23">
        <f>'Raw Data (NEAF)'!G40/'1 minus TOT (NEAF)'!G92</f>
        <v>1.0004174775014214</v>
      </c>
      <c r="H40" s="23">
        <f t="shared" si="1"/>
        <v>2.0009466650468228</v>
      </c>
      <c r="I40" s="23">
        <f>'Raw Data (NEAF)'!I40/'1 minus TOT (NEAF)'!I92</f>
        <v>1.0003062073781031</v>
      </c>
      <c r="J40" s="23">
        <f>'Raw Data (NEAF)'!J40/'1 minus TOT (NEAF)'!J92</f>
        <v>2.0007579288110584</v>
      </c>
      <c r="K40" s="23">
        <f>'Raw Data (NEAF)'!K40/'1 minus TOT (NEAF)'!K92</f>
        <v>2.0032277373725438</v>
      </c>
      <c r="L40" s="23">
        <f>'Raw Data (NEAF)'!L40/'1 minus TOT (NEAF)'!L92</f>
        <v>8.0192677106764396</v>
      </c>
      <c r="M40" s="23">
        <f>'Raw Data (NEAF)'!M40/'1 minus TOT (NEAF)'!M92</f>
        <v>20.05107184890996</v>
      </c>
      <c r="N40" s="23">
        <f>'Raw Data (NEAF)'!N40/'1 minus TOT (NEAF)'!N92</f>
        <v>16.052496544768697</v>
      </c>
      <c r="O40" s="23">
        <f>'Raw Data (NEAF)'!O40/'1 minus TOT (NEAF)'!O92</f>
        <v>28.119438340852497</v>
      </c>
      <c r="P40" s="23">
        <f>'Raw Data (NEAF)'!P40/'1 minus TOT (NEAF)'!P92</f>
        <v>35.207535718643143</v>
      </c>
      <c r="Q40" s="23">
        <f>'Raw Data (NEAF)'!Q40/'1 minus TOT (NEAF)'!Q92</f>
        <v>33.271920716357229</v>
      </c>
      <c r="R40" s="23">
        <f>'Raw Data (NEAF)'!R40/'1 minus TOT (NEAF)'!R92</f>
        <v>46.518155293590567</v>
      </c>
      <c r="S40" s="23">
        <f>'Raw Data (NEAF)'!S40/'1 minus TOT (NEAF)'!S92</f>
        <v>51.829039403868727</v>
      </c>
      <c r="T40" s="23">
        <f>'Raw Data (NEAF)'!T40/'1 minus TOT (NEAF)'!T92</f>
        <v>73.777978699916943</v>
      </c>
      <c r="U40" s="23">
        <f>'Raw Data (NEAF)'!U40/'1 minus TOT (NEAF)'!U92</f>
        <v>97.026724484883886</v>
      </c>
      <c r="V40" s="23">
        <f>'Raw Data (NEAF)'!V40/'1 minus TOT (NEAF)'!V92</f>
        <v>108.2278751055772</v>
      </c>
      <c r="W40" s="23">
        <f>'Raw Data (NEAF)'!W40/'1 minus TOT (NEAF)'!W92</f>
        <v>104.86925440672663</v>
      </c>
      <c r="X40" s="23">
        <f>'Raw Data (NEAF)'!X40/'1 minus TOT (NEAF)'!X92</f>
        <v>106.21741974779491</v>
      </c>
      <c r="Y40" s="23">
        <f>'Raw Data (NEAF)'!Y40/'1 minus TOT (NEAF)'!Y92</f>
        <v>59.103024293505207</v>
      </c>
      <c r="Z40" s="23">
        <f>'Raw Data (NEAF)'!Z40/'1 minus TOT (NEAF)'!Z92</f>
        <v>22.562311955661123</v>
      </c>
      <c r="AA40" s="23">
        <f>'Raw Data (NEAF)'!AA40/'1 minus TOT (NEAF)'!AA92</f>
        <v>7.2742545149097015</v>
      </c>
      <c r="AB40" s="23">
        <f>'Raw Data (NEAF)'!AB40/'1 minus TOT (NEAF)'!AB92</f>
        <v>1.3105022831050228</v>
      </c>
      <c r="AC40" s="21">
        <v>0</v>
      </c>
    </row>
    <row r="41" spans="1:29">
      <c r="A41" s="21">
        <f t="shared" si="2"/>
        <v>1997</v>
      </c>
      <c r="B41" s="23">
        <f t="shared" si="0"/>
        <v>883.22491920504501</v>
      </c>
      <c r="C41" s="23">
        <f>'Raw Data (NEAF)'!C41/'1 minus TOT (NEAF)'!C93</f>
        <v>0</v>
      </c>
      <c r="D41" s="23">
        <f>'Raw Data (NEAF)'!D41/'1 minus TOT (NEAF)'!D93</f>
        <v>0</v>
      </c>
      <c r="E41" s="23">
        <f>'Raw Data (NEAF)'!E41/'1 minus TOT (NEAF)'!E93</f>
        <v>0</v>
      </c>
      <c r="F41" s="23">
        <f>'Raw Data (NEAF)'!F41/'1 minus TOT (NEAF)'!F93</f>
        <v>0</v>
      </c>
      <c r="G41" s="23">
        <f>'Raw Data (NEAF)'!G41/'1 minus TOT (NEAF)'!G93</f>
        <v>0</v>
      </c>
      <c r="H41" s="23">
        <f t="shared" si="1"/>
        <v>0</v>
      </c>
      <c r="I41" s="23">
        <f>'Raw Data (NEAF)'!I41/'1 minus TOT (NEAF)'!I93</f>
        <v>1.000284064187219</v>
      </c>
      <c r="J41" s="23">
        <f>'Raw Data (NEAF)'!J41/'1 minus TOT (NEAF)'!J93</f>
        <v>1.0003408345037634</v>
      </c>
      <c r="K41" s="23">
        <f>'Raw Data (NEAF)'!K41/'1 minus TOT (NEAF)'!K93</f>
        <v>5.0071908916705672</v>
      </c>
      <c r="L41" s="23">
        <f>'Raw Data (NEAF)'!L41/'1 minus TOT (NEAF)'!L93</f>
        <v>7.0161300434526872</v>
      </c>
      <c r="M41" s="23">
        <f>'Raw Data (NEAF)'!M41/'1 minus TOT (NEAF)'!M93</f>
        <v>7.0163852443882622</v>
      </c>
      <c r="N41" s="23">
        <f>'Raw Data (NEAF)'!N41/'1 minus TOT (NEAF)'!N93</f>
        <v>22.058862406179024</v>
      </c>
      <c r="O41" s="23">
        <f>'Raw Data (NEAF)'!O41/'1 minus TOT (NEAF)'!O93</f>
        <v>31.110035398411082</v>
      </c>
      <c r="P41" s="23">
        <f>'Raw Data (NEAF)'!P41/'1 minus TOT (NEAF)'!P93</f>
        <v>45.225727079653851</v>
      </c>
      <c r="Q41" s="23">
        <f>'Raw Data (NEAF)'!Q41/'1 minus TOT (NEAF)'!Q93</f>
        <v>37.285671664730422</v>
      </c>
      <c r="R41" s="23">
        <f>'Raw Data (NEAF)'!R41/'1 minus TOT (NEAF)'!R93</f>
        <v>51.544981169356234</v>
      </c>
      <c r="S41" s="23">
        <f>'Raw Data (NEAF)'!S41/'1 minus TOT (NEAF)'!S93</f>
        <v>68.063800524805714</v>
      </c>
      <c r="T41" s="23">
        <f>'Raw Data (NEAF)'!T41/'1 minus TOT (NEAF)'!T93</f>
        <v>83.96092052802139</v>
      </c>
      <c r="U41" s="23">
        <f>'Raw Data (NEAF)'!U41/'1 minus TOT (NEAF)'!U93</f>
        <v>100.04047796310228</v>
      </c>
      <c r="V41" s="23">
        <f>'Raw Data (NEAF)'!V41/'1 minus TOT (NEAF)'!V93</f>
        <v>115.381492966369</v>
      </c>
      <c r="W41" s="23">
        <f>'Raw Data (NEAF)'!W41/'1 minus TOT (NEAF)'!W93</f>
        <v>112.07736230361272</v>
      </c>
      <c r="X41" s="23">
        <f>'Raw Data (NEAF)'!X41/'1 minus TOT (NEAF)'!X93</f>
        <v>89.27293983544989</v>
      </c>
      <c r="Y41" s="23">
        <f>'Raw Data (NEAF)'!Y41/'1 minus TOT (NEAF)'!Y93</f>
        <v>54.43527420230604</v>
      </c>
      <c r="Z41" s="23">
        <f>'Raw Data (NEAF)'!Z41/'1 minus TOT (NEAF)'!Z93</f>
        <v>35.622100697718274</v>
      </c>
      <c r="AA41" s="23">
        <f>'Raw Data (NEAF)'!AA41/'1 minus TOT (NEAF)'!AA93</f>
        <v>13.351516729592502</v>
      </c>
      <c r="AB41" s="23">
        <f>'Raw Data (NEAF)'!AB41/'1 minus TOT (NEAF)'!AB93</f>
        <v>2.7534246575342465</v>
      </c>
      <c r="AC41" s="21">
        <v>0</v>
      </c>
    </row>
    <row r="42" spans="1:29">
      <c r="A42" s="21">
        <f t="shared" si="2"/>
        <v>1998</v>
      </c>
      <c r="B42" s="23">
        <f t="shared" si="0"/>
        <v>887.47152192586759</v>
      </c>
      <c r="C42" s="23">
        <f>'Raw Data (NEAF)'!C42/'1 minus TOT (NEAF)'!C94</f>
        <v>0</v>
      </c>
      <c r="D42" s="23">
        <f>'Raw Data (NEAF)'!D42/'1 minus TOT (NEAF)'!D94</f>
        <v>0</v>
      </c>
      <c r="E42" s="23">
        <f>'Raw Data (NEAF)'!E42/'1 minus TOT (NEAF)'!E94</f>
        <v>0</v>
      </c>
      <c r="F42" s="23">
        <f>'Raw Data (NEAF)'!F42/'1 minus TOT (NEAF)'!F94</f>
        <v>0</v>
      </c>
      <c r="G42" s="23">
        <f>'Raw Data (NEAF)'!G42/'1 minus TOT (NEAF)'!G94</f>
        <v>0</v>
      </c>
      <c r="H42" s="23">
        <f t="shared" si="1"/>
        <v>0</v>
      </c>
      <c r="I42" s="23">
        <f>'Raw Data (NEAF)'!I42/'1 minus TOT (NEAF)'!I94</f>
        <v>2.0045189209737635</v>
      </c>
      <c r="J42" s="23">
        <f>'Raw Data (NEAF)'!J42/'1 minus TOT (NEAF)'!J94</f>
        <v>0</v>
      </c>
      <c r="K42" s="23">
        <f>'Raw Data (NEAF)'!K42/'1 minus TOT (NEAF)'!K94</f>
        <v>2.0003744354898711</v>
      </c>
      <c r="L42" s="23">
        <f>'Raw Data (NEAF)'!L42/'1 minus TOT (NEAF)'!L94</f>
        <v>8.0033206393273613</v>
      </c>
      <c r="M42" s="23">
        <f>'Raw Data (NEAF)'!M42/'1 minus TOT (NEAF)'!M94</f>
        <v>17.009797737790986</v>
      </c>
      <c r="N42" s="23">
        <f>'Raw Data (NEAF)'!N42/'1 minus TOT (NEAF)'!N94</f>
        <v>20.015983727043611</v>
      </c>
      <c r="O42" s="23">
        <f>'Raw Data (NEAF)'!O42/'1 minus TOT (NEAF)'!O94</f>
        <v>30.03500066456958</v>
      </c>
      <c r="P42" s="23">
        <f>'Raw Data (NEAF)'!P42/'1 minus TOT (NEAF)'!P94</f>
        <v>34.066735429963281</v>
      </c>
      <c r="Q42" s="23">
        <f>'Raw Data (NEAF)'!Q42/'1 minus TOT (NEAF)'!Q94</f>
        <v>45.145942310566433</v>
      </c>
      <c r="R42" s="23">
        <f>'Raw Data (NEAF)'!R42/'1 minus TOT (NEAF)'!R94</f>
        <v>53.27171664028198</v>
      </c>
      <c r="S42" s="23">
        <f>'Raw Data (NEAF)'!S42/'1 minus TOT (NEAF)'!S94</f>
        <v>71.514805539186796</v>
      </c>
      <c r="T42" s="23">
        <f>'Raw Data (NEAF)'!T42/'1 minus TOT (NEAF)'!T94</f>
        <v>67.703376864755413</v>
      </c>
      <c r="U42" s="23">
        <f>'Raw Data (NEAF)'!U42/'1 minus TOT (NEAF)'!U94</f>
        <v>91.3357668314965</v>
      </c>
      <c r="V42" s="23">
        <f>'Raw Data (NEAF)'!V42/'1 minus TOT (NEAF)'!V94</f>
        <v>125.84570673201834</v>
      </c>
      <c r="W42" s="23">
        <f>'Raw Data (NEAF)'!W42/'1 minus TOT (NEAF)'!W94</f>
        <v>118.56030935431878</v>
      </c>
      <c r="X42" s="23">
        <f>'Raw Data (NEAF)'!X42/'1 minus TOT (NEAF)'!X94</f>
        <v>99.453278343067012</v>
      </c>
      <c r="Y42" s="23">
        <f>'Raw Data (NEAF)'!Y42/'1 minus TOT (NEAF)'!Y94</f>
        <v>68.068516405135526</v>
      </c>
      <c r="Z42" s="23">
        <f>'Raw Data (NEAF)'!Z42/'1 minus TOT (NEAF)'!Z94</f>
        <v>23.412748272362634</v>
      </c>
      <c r="AA42" s="23">
        <f>'Raw Data (NEAF)'!AA42/'1 minus TOT (NEAF)'!AA94</f>
        <v>8.692445061759015</v>
      </c>
      <c r="AB42" s="23">
        <f>'Raw Data (NEAF)'!AB42/'1 minus TOT (NEAF)'!AB94</f>
        <v>1.3311780157607598</v>
      </c>
    </row>
    <row r="43" spans="1:29">
      <c r="A43" s="21">
        <f t="shared" si="2"/>
        <v>1999</v>
      </c>
      <c r="B43" s="23">
        <f t="shared" si="0"/>
        <v>748.91431084693261</v>
      </c>
      <c r="C43" s="23">
        <f>'Raw Data (NEAF)'!C43/'1 minus TOT (NEAF)'!C95</f>
        <v>1.0111490507797527</v>
      </c>
      <c r="D43" s="23">
        <f>'Raw Data (NEAF)'!D43/'1 minus TOT (NEAF)'!D95</f>
        <v>0</v>
      </c>
      <c r="E43" s="23">
        <f>'Raw Data (NEAF)'!E43/'1 minus TOT (NEAF)'!E95</f>
        <v>0</v>
      </c>
      <c r="F43" s="23">
        <f>'Raw Data (NEAF)'!F43/'1 minus TOT (NEAF)'!F95</f>
        <v>0</v>
      </c>
      <c r="G43" s="23">
        <f>'Raw Data (NEAF)'!G43/'1 minus TOT (NEAF)'!G95</f>
        <v>0</v>
      </c>
      <c r="H43" s="23">
        <f t="shared" si="1"/>
        <v>1.0111490507797527</v>
      </c>
      <c r="I43" s="23">
        <f>'Raw Data (NEAF)'!I43/'1 minus TOT (NEAF)'!I95</f>
        <v>1.0022514879773905</v>
      </c>
      <c r="J43" s="23">
        <f>'Raw Data (NEAF)'!J43/'1 minus TOT (NEAF)'!J95</f>
        <v>1.0002036376408299</v>
      </c>
      <c r="K43" s="23">
        <f>'Raw Data (NEAF)'!K43/'1 minus TOT (NEAF)'!K95</f>
        <v>6.0011534687272245</v>
      </c>
      <c r="L43" s="23">
        <f>'Raw Data (NEAF)'!L43/'1 minus TOT (NEAF)'!L95</f>
        <v>7.0030681468089249</v>
      </c>
      <c r="M43" s="23">
        <f>'Raw Data (NEAF)'!M43/'1 minus TOT (NEAF)'!M95</f>
        <v>8.0046980238076557</v>
      </c>
      <c r="N43" s="23">
        <f>'Raw Data (NEAF)'!N43/'1 minus TOT (NEAF)'!N95</f>
        <v>14.01074352776231</v>
      </c>
      <c r="O43" s="23">
        <f>'Raw Data (NEAF)'!O43/'1 minus TOT (NEAF)'!O95</f>
        <v>26.027610891893922</v>
      </c>
      <c r="P43" s="23">
        <f>'Raw Data (NEAF)'!P43/'1 minus TOT (NEAF)'!P95</f>
        <v>25.047260127222174</v>
      </c>
      <c r="Q43" s="23">
        <f>'Raw Data (NEAF)'!Q43/'1 minus TOT (NEAF)'!Q95</f>
        <v>29.092365638693259</v>
      </c>
      <c r="R43" s="23">
        <f>'Raw Data (NEAF)'!R43/'1 minus TOT (NEAF)'!R95</f>
        <v>42.205735592476834</v>
      </c>
      <c r="S43" s="23">
        <f>'Raw Data (NEAF)'!S43/'1 minus TOT (NEAF)'!S95</f>
        <v>49.36666460799178</v>
      </c>
      <c r="T43" s="23">
        <f>'Raw Data (NEAF)'!T43/'1 minus TOT (NEAF)'!T95</f>
        <v>57.604257953199557</v>
      </c>
      <c r="U43" s="23">
        <f>'Raw Data (NEAF)'!U43/'1 minus TOT (NEAF)'!U95</f>
        <v>75.110795312533469</v>
      </c>
      <c r="V43" s="23">
        <f>'Raw Data (NEAF)'!V43/'1 minus TOT (NEAF)'!V95</f>
        <v>116.62194219463059</v>
      </c>
      <c r="W43" s="23">
        <f>'Raw Data (NEAF)'!W43/'1 minus TOT (NEAF)'!W95</f>
        <v>106.01480106366967</v>
      </c>
      <c r="X43" s="23">
        <f>'Raw Data (NEAF)'!X43/'1 minus TOT (NEAF)'!X95</f>
        <v>92.200614102343053</v>
      </c>
      <c r="Y43" s="23">
        <f>'Raw Data (NEAF)'!Y43/'1 minus TOT (NEAF)'!Y95</f>
        <v>55.7902988991423</v>
      </c>
      <c r="Z43" s="23">
        <f>'Raw Data (NEAF)'!Z43/'1 minus TOT (NEAF)'!Z95</f>
        <v>30.702243218922739</v>
      </c>
      <c r="AA43" s="23">
        <f>'Raw Data (NEAF)'!AA43/'1 minus TOT (NEAF)'!AA95</f>
        <v>5.0964539007092196</v>
      </c>
      <c r="AB43" s="23">
        <f>'Raw Data (NEAF)'!AB43/'1 minus TOT (NEAF)'!AB95</f>
        <v>0</v>
      </c>
    </row>
    <row r="44" spans="1:29">
      <c r="A44" s="21">
        <f t="shared" si="2"/>
        <v>2000</v>
      </c>
      <c r="B44" s="23">
        <f t="shared" si="0"/>
        <v>780.12225585048043</v>
      </c>
      <c r="C44" s="23">
        <f>'Raw Data (NEAF)'!C44/'1 minus TOT (NEAF)'!C96</f>
        <v>1.0105603029714507</v>
      </c>
      <c r="D44" s="23">
        <f>'Raw Data (NEAF)'!D44/'1 minus TOT (NEAF)'!D96</f>
        <v>0</v>
      </c>
      <c r="E44" s="23">
        <f>'Raw Data (NEAF)'!E44/'1 minus TOT (NEAF)'!E96</f>
        <v>2.0007970921120841</v>
      </c>
      <c r="F44" s="23">
        <f>'Raw Data (NEAF)'!F44/'1 minus TOT (NEAF)'!F96</f>
        <v>0</v>
      </c>
      <c r="G44" s="23">
        <f>'Raw Data (NEAF)'!G44/'1 minus TOT (NEAF)'!G96</f>
        <v>0</v>
      </c>
      <c r="H44" s="23">
        <f t="shared" si="1"/>
        <v>3.0113573950835351</v>
      </c>
      <c r="I44" s="23">
        <f>'Raw Data (NEAF)'!I44/'1 minus TOT (NEAF)'!I96</f>
        <v>1.0022224378924995</v>
      </c>
      <c r="J44" s="23">
        <f>'Raw Data (NEAF)'!J44/'1 minus TOT (NEAF)'!J96</f>
        <v>2.0003543075253742</v>
      </c>
      <c r="K44" s="23">
        <f>'Raw Data (NEAF)'!K44/'1 minus TOT (NEAF)'!K96</f>
        <v>4.0008032986276829</v>
      </c>
      <c r="L44" s="23">
        <f>'Raw Data (NEAF)'!L44/'1 minus TOT (NEAF)'!L96</f>
        <v>8.0032679978376429</v>
      </c>
      <c r="M44" s="23">
        <f>'Raw Data (NEAF)'!M44/'1 minus TOT (NEAF)'!M96</f>
        <v>17.010169812484669</v>
      </c>
      <c r="N44" s="23">
        <f>'Raw Data (NEAF)'!N44/'1 minus TOT (NEAF)'!N96</f>
        <v>11.008209118278838</v>
      </c>
      <c r="O44" s="23">
        <f>'Raw Data (NEAF)'!O44/'1 minus TOT (NEAF)'!O96</f>
        <v>19.020627477049469</v>
      </c>
      <c r="P44" s="23">
        <f>'Raw Data (NEAF)'!P44/'1 minus TOT (NEAF)'!P96</f>
        <v>32.0572710185603</v>
      </c>
      <c r="Q44" s="23">
        <f>'Raw Data (NEAF)'!Q44/'1 minus TOT (NEAF)'!Q96</f>
        <v>43.132702955207506</v>
      </c>
      <c r="R44" s="23">
        <f>'Raw Data (NEAF)'!R44/'1 minus TOT (NEAF)'!R96</f>
        <v>37.18046879777151</v>
      </c>
      <c r="S44" s="23">
        <f>'Raw Data (NEAF)'!S44/'1 minus TOT (NEAF)'!S96</f>
        <v>44.333604615481377</v>
      </c>
      <c r="T44" s="23">
        <f>'Raw Data (NEAF)'!T44/'1 minus TOT (NEAF)'!T96</f>
        <v>64.644020790687577</v>
      </c>
      <c r="U44" s="23">
        <f>'Raw Data (NEAF)'!U44/'1 minus TOT (NEAF)'!U96</f>
        <v>96.409211732806114</v>
      </c>
      <c r="V44" s="23">
        <f>'Raw Data (NEAF)'!V44/'1 minus TOT (NEAF)'!V96</f>
        <v>86.895397677687541</v>
      </c>
      <c r="W44" s="23">
        <f>'Raw Data (NEAF)'!W44/'1 minus TOT (NEAF)'!W96</f>
        <v>117.1981663910579</v>
      </c>
      <c r="X44" s="23">
        <f>'Raw Data (NEAF)'!X44/'1 minus TOT (NEAF)'!X96</f>
        <v>77.996295778096467</v>
      </c>
      <c r="Y44" s="23">
        <f>'Raw Data (NEAF)'!Y44/'1 minus TOT (NEAF)'!Y96</f>
        <v>81.086587912601686</v>
      </c>
      <c r="Z44" s="23">
        <f>'Raw Data (NEAF)'!Z44/'1 minus TOT (NEAF)'!Z96</f>
        <v>26.193862203590513</v>
      </c>
      <c r="AA44" s="23">
        <f>'Raw Data (NEAF)'!AA44/'1 minus TOT (NEAF)'!AA96</f>
        <v>5.1617092584834516</v>
      </c>
      <c r="AB44" s="23">
        <f>'Raw Data (NEAF)'!AB44/'1 minus TOT (NEAF)'!AB96</f>
        <v>2.7759448736688244</v>
      </c>
    </row>
    <row r="45" spans="1:29">
      <c r="A45" s="21">
        <f t="shared" si="2"/>
        <v>2001</v>
      </c>
      <c r="B45" s="23">
        <f t="shared" si="0"/>
        <v>807.20586807730649</v>
      </c>
      <c r="C45" s="23">
        <f>'Raw Data (NEAF)'!C45/'1 minus TOT (NEAF)'!C97</f>
        <v>0</v>
      </c>
      <c r="D45" s="23">
        <f>'Raw Data (NEAF)'!D45/'1 minus TOT (NEAF)'!D97</f>
        <v>0</v>
      </c>
      <c r="E45" s="23">
        <f>'Raw Data (NEAF)'!E45/'1 minus TOT (NEAF)'!E97</f>
        <v>0</v>
      </c>
      <c r="F45" s="23">
        <f>'Raw Data (NEAF)'!F45/'1 minus TOT (NEAF)'!F97</f>
        <v>0</v>
      </c>
      <c r="G45" s="23">
        <f>'Raw Data (NEAF)'!G45/'1 minus TOT (NEAF)'!G97</f>
        <v>0</v>
      </c>
      <c r="H45" s="23">
        <f t="shared" si="1"/>
        <v>0</v>
      </c>
      <c r="I45" s="23">
        <f>'Raw Data (NEAF)'!I45/'1 minus TOT (NEAF)'!I97</f>
        <v>0</v>
      </c>
      <c r="J45" s="23">
        <f>'Raw Data (NEAF)'!J45/'1 minus TOT (NEAF)'!J97</f>
        <v>1.0001535217356778</v>
      </c>
      <c r="K45" s="23">
        <f>'Raw Data (NEAF)'!K45/'1 minus TOT (NEAF)'!K97</f>
        <v>4.0007983907613163</v>
      </c>
      <c r="L45" s="23">
        <f>'Raw Data (NEAF)'!L45/'1 minus TOT (NEAF)'!L97</f>
        <v>4.0015478235859554</v>
      </c>
      <c r="M45" s="23">
        <f>'Raw Data (NEAF)'!M45/'1 minus TOT (NEAF)'!M97</f>
        <v>15.009050772520544</v>
      </c>
      <c r="N45" s="23">
        <f>'Raw Data (NEAF)'!N45/'1 minus TOT (NEAF)'!N97</f>
        <v>17.012574296242569</v>
      </c>
      <c r="O45" s="23">
        <f>'Raw Data (NEAF)'!O45/'1 minus TOT (NEAF)'!O97</f>
        <v>17.017703722988806</v>
      </c>
      <c r="P45" s="23">
        <f>'Raw Data (NEAF)'!P45/'1 minus TOT (NEAF)'!P97</f>
        <v>23.040616303624368</v>
      </c>
      <c r="Q45" s="23">
        <f>'Raw Data (NEAF)'!Q45/'1 minus TOT (NEAF)'!Q97</f>
        <v>45.139064980024081</v>
      </c>
      <c r="R45" s="23">
        <f>'Raw Data (NEAF)'!R45/'1 minus TOT (NEAF)'!R97</f>
        <v>49.225863104954726</v>
      </c>
      <c r="S45" s="23">
        <f>'Raw Data (NEAF)'!S45/'1 minus TOT (NEAF)'!S97</f>
        <v>62.492899240511903</v>
      </c>
      <c r="T45" s="23">
        <f>'Raw Data (NEAF)'!T45/'1 minus TOT (NEAF)'!T97</f>
        <v>71.736621086573095</v>
      </c>
      <c r="U45" s="23">
        <f>'Raw Data (NEAF)'!U45/'1 minus TOT (NEAF)'!U97</f>
        <v>91.308748483821972</v>
      </c>
      <c r="V45" s="23">
        <f>'Raw Data (NEAF)'!V45/'1 minus TOT (NEAF)'!V97</f>
        <v>88.956721023059856</v>
      </c>
      <c r="W45" s="23">
        <f>'Raw Data (NEAF)'!W45/'1 minus TOT (NEAF)'!W97</f>
        <v>102.47755065416727</v>
      </c>
      <c r="X45" s="23">
        <f>'Raw Data (NEAF)'!X45/'1 minus TOT (NEAF)'!X97</f>
        <v>101.32483007468322</v>
      </c>
      <c r="Y45" s="23">
        <f>'Raw Data (NEAF)'!Y45/'1 minus TOT (NEAF)'!Y97</f>
        <v>66.583953781435866</v>
      </c>
      <c r="Z45" s="23">
        <f>'Raw Data (NEAF)'!Z45/'1 minus TOT (NEAF)'!Z97</f>
        <v>37.697272780136068</v>
      </c>
      <c r="AA45" s="23">
        <f>'Raw Data (NEAF)'!AA45/'1 minus TOT (NEAF)'!AA97</f>
        <v>6.3831238429309165</v>
      </c>
      <c r="AB45" s="23">
        <f>'Raw Data (NEAF)'!AB45/'1 minus TOT (NEAF)'!AB97</f>
        <v>2.7967741935483872</v>
      </c>
    </row>
    <row r="46" spans="1:29">
      <c r="A46" s="21">
        <f t="shared" si="2"/>
        <v>2002</v>
      </c>
      <c r="B46" s="23">
        <f t="shared" si="0"/>
        <v>782.71529117826753</v>
      </c>
      <c r="C46" s="23">
        <f>'Raw Data (NEAF)'!C46/'1 minus TOT (NEAF)'!C98</f>
        <v>0</v>
      </c>
      <c r="D46" s="23">
        <f>'Raw Data (NEAF)'!D46/'1 minus TOT (NEAF)'!D98</f>
        <v>0</v>
      </c>
      <c r="E46" s="23">
        <f>'Raw Data (NEAF)'!E46/'1 minus TOT (NEAF)'!E98</f>
        <v>0</v>
      </c>
      <c r="F46" s="23">
        <f>'Raw Data (NEAF)'!F46/'1 minus TOT (NEAF)'!F98</f>
        <v>0</v>
      </c>
      <c r="G46" s="23">
        <f>'Raw Data (NEAF)'!G46/'1 minus TOT (NEAF)'!G98</f>
        <v>0</v>
      </c>
      <c r="H46" s="23">
        <f t="shared" si="1"/>
        <v>0</v>
      </c>
      <c r="I46" s="23">
        <f>'Raw Data (NEAF)'!I46/'1 minus TOT (NEAF)'!I98</f>
        <v>0</v>
      </c>
      <c r="J46" s="23">
        <f>'Raw Data (NEAF)'!J46/'1 minus TOT (NEAF)'!J98</f>
        <v>2.0003173455728995</v>
      </c>
      <c r="K46" s="23">
        <f>'Raw Data (NEAF)'!K46/'1 minus TOT (NEAF)'!K98</f>
        <v>6.0012710291586835</v>
      </c>
      <c r="L46" s="23">
        <f>'Raw Data (NEAF)'!L46/'1 minus TOT (NEAF)'!L98</f>
        <v>10.003832799330532</v>
      </c>
      <c r="M46" s="23">
        <f>'Raw Data (NEAF)'!M46/'1 minus TOT (NEAF)'!M98</f>
        <v>9.0053790321688059</v>
      </c>
      <c r="N46" s="23">
        <f>'Raw Data (NEAF)'!N46/'1 minus TOT (NEAF)'!N98</f>
        <v>15.010324029262955</v>
      </c>
      <c r="O46" s="23">
        <f>'Raw Data (NEAF)'!O46/'1 minus TOT (NEAF)'!O98</f>
        <v>17.017867960181913</v>
      </c>
      <c r="P46" s="23">
        <f>'Raw Data (NEAF)'!P46/'1 minus TOT (NEAF)'!P98</f>
        <v>27.045064239285107</v>
      </c>
      <c r="Q46" s="23">
        <f>'Raw Data (NEAF)'!Q46/'1 minus TOT (NEAF)'!Q98</f>
        <v>35.103238704681999</v>
      </c>
      <c r="R46" s="23">
        <f>'Raw Data (NEAF)'!R46/'1 minus TOT (NEAF)'!R98</f>
        <v>56.259415096718755</v>
      </c>
      <c r="S46" s="23">
        <f>'Raw Data (NEAF)'!S46/'1 minus TOT (NEAF)'!S98</f>
        <v>55.419967592849908</v>
      </c>
      <c r="T46" s="23">
        <f>'Raw Data (NEAF)'!T46/'1 minus TOT (NEAF)'!T98</f>
        <v>61.638106727756181</v>
      </c>
      <c r="U46" s="23">
        <f>'Raw Data (NEAF)'!U46/'1 minus TOT (NEAF)'!U98</f>
        <v>82.156700435546355</v>
      </c>
      <c r="V46" s="23">
        <f>'Raw Data (NEAF)'!V46/'1 minus TOT (NEAF)'!V98</f>
        <v>109.31539024302619</v>
      </c>
      <c r="W46" s="23">
        <f>'Raw Data (NEAF)'!W46/'1 minus TOT (NEAF)'!W98</f>
        <v>111.68681828585697</v>
      </c>
      <c r="X46" s="23">
        <f>'Raw Data (NEAF)'!X46/'1 minus TOT (NEAF)'!X98</f>
        <v>101.07937337987322</v>
      </c>
      <c r="Y46" s="23">
        <f>'Raw Data (NEAF)'!Y46/'1 minus TOT (NEAF)'!Y98</f>
        <v>57.648932388558428</v>
      </c>
      <c r="Z46" s="23">
        <f>'Raw Data (NEAF)'!Z46/'1 minus TOT (NEAF)'!Z98</f>
        <v>21.151565796323187</v>
      </c>
      <c r="AA46" s="23">
        <f>'Raw Data (NEAF)'!AA46/'1 minus TOT (NEAF)'!AA98</f>
        <v>3.8077772664519101</v>
      </c>
      <c r="AB46" s="23">
        <f>'Raw Data (NEAF)'!AB46/'1 minus TOT (NEAF)'!AB98</f>
        <v>1.3639488256635479</v>
      </c>
    </row>
    <row r="47" spans="1:29">
      <c r="A47" s="21">
        <f t="shared" si="2"/>
        <v>2003</v>
      </c>
      <c r="B47" s="23">
        <f t="shared" si="0"/>
        <v>819.30800654197208</v>
      </c>
      <c r="C47" s="23">
        <f>'Raw Data (NEAF)'!C47/'1 minus TOT (NEAF)'!C99</f>
        <v>0</v>
      </c>
      <c r="D47" s="23">
        <f>'Raw Data (NEAF)'!D47/'1 minus TOT (NEAF)'!D99</f>
        <v>0</v>
      </c>
      <c r="E47" s="23">
        <f>'Raw Data (NEAF)'!E47/'1 minus TOT (NEAF)'!E99</f>
        <v>0</v>
      </c>
      <c r="F47" s="23">
        <f>'Raw Data (NEAF)'!F47/'1 minus TOT (NEAF)'!F99</f>
        <v>0</v>
      </c>
      <c r="G47" s="23">
        <f>'Raw Data (NEAF)'!G47/'1 minus TOT (NEAF)'!G99</f>
        <v>0</v>
      </c>
      <c r="H47" s="23">
        <f t="shared" si="1"/>
        <v>0</v>
      </c>
      <c r="I47" s="23">
        <f>'Raw Data (NEAF)'!I47/'1 minus TOT (NEAF)'!I99</f>
        <v>1.0022145580630886</v>
      </c>
      <c r="J47" s="23">
        <f>'Raw Data (NEAF)'!J47/'1 minus TOT (NEAF)'!J99</f>
        <v>2.0003007698683279</v>
      </c>
      <c r="K47" s="23">
        <f>'Raw Data (NEAF)'!K47/'1 minus TOT (NEAF)'!K99</f>
        <v>5.0009910102205728</v>
      </c>
      <c r="L47" s="23">
        <f>'Raw Data (NEAF)'!L47/'1 minus TOT (NEAF)'!L99</f>
        <v>5.0018336336240568</v>
      </c>
      <c r="M47" s="23">
        <f>'Raw Data (NEAF)'!M47/'1 minus TOT (NEAF)'!M99</f>
        <v>13.008316362711783</v>
      </c>
      <c r="N47" s="23">
        <f>'Raw Data (NEAF)'!N47/'1 minus TOT (NEAF)'!N99</f>
        <v>14.00975308752381</v>
      </c>
      <c r="O47" s="23">
        <f>'Raw Data (NEAF)'!O47/'1 minus TOT (NEAF)'!O99</f>
        <v>17.017500204521284</v>
      </c>
      <c r="P47" s="23">
        <f>'Raw Data (NEAF)'!P47/'1 minus TOT (NEAF)'!P99</f>
        <v>17.027931168429696</v>
      </c>
      <c r="Q47" s="23">
        <f>'Raw Data (NEAF)'!Q47/'1 minus TOT (NEAF)'!Q99</f>
        <v>32.090634710596348</v>
      </c>
      <c r="R47" s="23">
        <f>'Raw Data (NEAF)'!R47/'1 minus TOT (NEAF)'!R99</f>
        <v>48.221276364279205</v>
      </c>
      <c r="S47" s="23">
        <f>'Raw Data (NEAF)'!S47/'1 minus TOT (NEAF)'!S99</f>
        <v>50.375742810317398</v>
      </c>
      <c r="T47" s="23">
        <f>'Raw Data (NEAF)'!T47/'1 minus TOT (NEAF)'!T99</f>
        <v>66.687090870959807</v>
      </c>
      <c r="U47" s="23">
        <f>'Raw Data (NEAF)'!U47/'1 minus TOT (NEAF)'!U99</f>
        <v>87.260952535416308</v>
      </c>
      <c r="V47" s="23">
        <f>'Raw Data (NEAF)'!V47/'1 minus TOT (NEAF)'!V99</f>
        <v>122.53213231689146</v>
      </c>
      <c r="W47" s="23">
        <f>'Raw Data (NEAF)'!W47/'1 minus TOT (NEAF)'!W99</f>
        <v>122.91557815465497</v>
      </c>
      <c r="X47" s="23">
        <f>'Raw Data (NEAF)'!X47/'1 minus TOT (NEAF)'!X99</f>
        <v>108.17030740489652</v>
      </c>
      <c r="Y47" s="23">
        <f>'Raw Data (NEAF)'!Y47/'1 minus TOT (NEAF)'!Y99</f>
        <v>67.5237679438371</v>
      </c>
      <c r="Z47" s="23">
        <f>'Raw Data (NEAF)'!Z47/'1 minus TOT (NEAF)'!Z99</f>
        <v>28.043514814909177</v>
      </c>
      <c r="AA47" s="23">
        <f>'Raw Data (NEAF)'!AA47/'1 minus TOT (NEAF)'!AA99</f>
        <v>10.011059270779334</v>
      </c>
      <c r="AB47" s="23">
        <f>'Raw Data (NEAF)'!AB47/'1 minus TOT (NEAF)'!AB99</f>
        <v>1.4071085494716618</v>
      </c>
    </row>
    <row r="48" spans="1:29">
      <c r="A48" s="21">
        <f t="shared" si="2"/>
        <v>2004</v>
      </c>
      <c r="B48" s="23">
        <f t="shared" si="0"/>
        <v>779.78790620743143</v>
      </c>
      <c r="C48" s="23">
        <f>'Raw Data (NEAF)'!C48/'1 minus TOT (NEAF)'!C100</f>
        <v>0</v>
      </c>
      <c r="D48" s="23">
        <f>'Raw Data (NEAF)'!D48/'1 minus TOT (NEAF)'!D100</f>
        <v>0</v>
      </c>
      <c r="E48" s="23">
        <f>'Raw Data (NEAF)'!E48/'1 minus TOT (NEAF)'!E100</f>
        <v>0</v>
      </c>
      <c r="F48" s="23">
        <f>'Raw Data (NEAF)'!F48/'1 minus TOT (NEAF)'!F100</f>
        <v>0</v>
      </c>
      <c r="G48" s="23">
        <f>'Raw Data (NEAF)'!G48/'1 minus TOT (NEAF)'!G100</f>
        <v>0</v>
      </c>
      <c r="H48" s="23">
        <f t="shared" si="1"/>
        <v>0</v>
      </c>
      <c r="I48" s="23">
        <f>'Raw Data (NEAF)'!I48/'1 minus TOT (NEAF)'!I100</f>
        <v>0</v>
      </c>
      <c r="J48" s="23">
        <f>'Raw Data (NEAF)'!J48/'1 minus TOT (NEAF)'!J100</f>
        <v>1.000161333622994</v>
      </c>
      <c r="K48" s="23">
        <f>'Raw Data (NEAF)'!K48/'1 minus TOT (NEAF)'!K100</f>
        <v>1.0002089570195312</v>
      </c>
      <c r="L48" s="23">
        <f>'Raw Data (NEAF)'!L48/'1 minus TOT (NEAF)'!L100</f>
        <v>6.0022964879135428</v>
      </c>
      <c r="M48" s="23">
        <f>'Raw Data (NEAF)'!M48/'1 minus TOT (NEAF)'!M100</f>
        <v>14.008419377703472</v>
      </c>
      <c r="N48" s="23">
        <f>'Raw Data (NEAF)'!N48/'1 minus TOT (NEAF)'!N100</f>
        <v>9.0063761089393317</v>
      </c>
      <c r="O48" s="23">
        <f>'Raw Data (NEAF)'!O48/'1 minus TOT (NEAF)'!O100</f>
        <v>12.012229756878437</v>
      </c>
      <c r="P48" s="23">
        <f>'Raw Data (NEAF)'!P48/'1 minus TOT (NEAF)'!P100</f>
        <v>20.02890539033152</v>
      </c>
      <c r="Q48" s="23">
        <f>'Raw Data (NEAF)'!Q48/'1 minus TOT (NEAF)'!Q100</f>
        <v>27.073046707351164</v>
      </c>
      <c r="R48" s="23">
        <f>'Raw Data (NEAF)'!R48/'1 minus TOT (NEAF)'!R100</f>
        <v>55.24172184862956</v>
      </c>
      <c r="S48" s="23">
        <f>'Raw Data (NEAF)'!S48/'1 minus TOT (NEAF)'!S100</f>
        <v>48.336274521509679</v>
      </c>
      <c r="T48" s="23">
        <f>'Raw Data (NEAF)'!T48/'1 minus TOT (NEAF)'!T100</f>
        <v>61.629235286607944</v>
      </c>
      <c r="U48" s="23">
        <f>'Raw Data (NEAF)'!U48/'1 minus TOT (NEAF)'!U100</f>
        <v>74.024000951444364</v>
      </c>
      <c r="V48" s="23">
        <f>'Raw Data (NEAF)'!V48/'1 minus TOT (NEAF)'!V100</f>
        <v>110.19469533869542</v>
      </c>
      <c r="W48" s="23">
        <f>'Raw Data (NEAF)'!W48/'1 minus TOT (NEAF)'!W100</f>
        <v>115.51020733398141</v>
      </c>
      <c r="X48" s="23">
        <f>'Raw Data (NEAF)'!X48/'1 minus TOT (NEAF)'!X100</f>
        <v>94.048916810582838</v>
      </c>
      <c r="Y48" s="23">
        <f>'Raw Data (NEAF)'!Y48/'1 minus TOT (NEAF)'!Y100</f>
        <v>71.562438950876043</v>
      </c>
      <c r="Z48" s="23">
        <f>'Raw Data (NEAF)'!Z48/'1 minus TOT (NEAF)'!Z100</f>
        <v>44.00952970886739</v>
      </c>
      <c r="AA48" s="23">
        <f>'Raw Data (NEAF)'!AA48/'1 minus TOT (NEAF)'!AA100</f>
        <v>11.094374310577276</v>
      </c>
      <c r="AB48" s="23">
        <f>'Raw Data (NEAF)'!AB48/'1 minus TOT (NEAF)'!AB100</f>
        <v>4.0048670258995314</v>
      </c>
    </row>
    <row r="49" spans="1:28">
      <c r="A49" s="21">
        <f t="shared" si="2"/>
        <v>2005</v>
      </c>
      <c r="B49" s="23">
        <f t="shared" si="0"/>
        <v>785.35058307811209</v>
      </c>
      <c r="C49" s="23">
        <f>'Raw Data (NEAF)'!C49/'1 minus TOT (NEAF)'!C101</f>
        <v>0</v>
      </c>
      <c r="D49" s="23">
        <f>'Raw Data (NEAF)'!D49/'1 minus TOT (NEAF)'!D101</f>
        <v>0</v>
      </c>
      <c r="E49" s="23">
        <f>'Raw Data (NEAF)'!E49/'1 minus TOT (NEAF)'!E101</f>
        <v>0</v>
      </c>
      <c r="F49" s="23">
        <f>'Raw Data (NEAF)'!F49/'1 minus TOT (NEAF)'!F101</f>
        <v>0</v>
      </c>
      <c r="G49" s="23">
        <f>'Raw Data (NEAF)'!G49/'1 minus TOT (NEAF)'!G101</f>
        <v>0</v>
      </c>
      <c r="H49" s="23">
        <f t="shared" si="1"/>
        <v>0</v>
      </c>
      <c r="I49" s="23">
        <f>'Raw Data (NEAF)'!I49/'1 minus TOT (NEAF)'!I101</f>
        <v>0</v>
      </c>
      <c r="J49" s="23">
        <f>'Raw Data (NEAF)'!J49/'1 minus TOT (NEAF)'!J101</f>
        <v>0</v>
      </c>
      <c r="K49" s="23">
        <f>'Raw Data (NEAF)'!K49/'1 minus TOT (NEAF)'!K101</f>
        <v>1.0001830826362843</v>
      </c>
      <c r="L49" s="23">
        <f>'Raw Data (NEAF)'!L49/'1 minus TOT (NEAF)'!L101</f>
        <v>9.0034626943682223</v>
      </c>
      <c r="M49" s="23">
        <f>'Raw Data (NEAF)'!M49/'1 minus TOT (NEAF)'!M101</f>
        <v>10.005761003906409</v>
      </c>
      <c r="N49" s="23">
        <f>'Raw Data (NEAF)'!N49/'1 minus TOT (NEAF)'!N101</f>
        <v>10.00703288118328</v>
      </c>
      <c r="O49" s="23">
        <f>'Raw Data (NEAF)'!O49/'1 minus TOT (NEAF)'!O101</f>
        <v>18.017986940876185</v>
      </c>
      <c r="P49" s="23">
        <f>'Raw Data (NEAF)'!P49/'1 minus TOT (NEAF)'!P101</f>
        <v>33.047604374267223</v>
      </c>
      <c r="Q49" s="23">
        <f>'Raw Data (NEAF)'!Q49/'1 minus TOT (NEAF)'!Q101</f>
        <v>37.09475541520569</v>
      </c>
      <c r="R49" s="23">
        <f>'Raw Data (NEAF)'!R49/'1 minus TOT (NEAF)'!R101</f>
        <v>44.193402468687182</v>
      </c>
      <c r="S49" s="23">
        <f>'Raw Data (NEAF)'!S49/'1 minus TOT (NEAF)'!S101</f>
        <v>60.405784114221944</v>
      </c>
      <c r="T49" s="23">
        <f>'Raw Data (NEAF)'!T49/'1 minus TOT (NEAF)'!T101</f>
        <v>77.795541343564921</v>
      </c>
      <c r="U49" s="23">
        <f>'Raw Data (NEAF)'!U49/'1 minus TOT (NEAF)'!U101</f>
        <v>72.009872529069042</v>
      </c>
      <c r="V49" s="23">
        <f>'Raw Data (NEAF)'!V49/'1 minus TOT (NEAF)'!V101</f>
        <v>98.952132165401167</v>
      </c>
      <c r="W49" s="23">
        <f>'Raw Data (NEAF)'!W49/'1 minus TOT (NEAF)'!W101</f>
        <v>98.930646228066763</v>
      </c>
      <c r="X49" s="23">
        <f>'Raw Data (NEAF)'!X49/'1 minus TOT (NEAF)'!X101</f>
        <v>104.48583962288306</v>
      </c>
      <c r="Y49" s="23">
        <f>'Raw Data (NEAF)'!Y49/'1 minus TOT (NEAF)'!Y101</f>
        <v>69.125395464817274</v>
      </c>
      <c r="Z49" s="23">
        <f>'Raw Data (NEAF)'!Z49/'1 minus TOT (NEAF)'!Z101</f>
        <v>30.13151336397101</v>
      </c>
      <c r="AA49" s="23">
        <f>'Raw Data (NEAF)'!AA49/'1 minus TOT (NEAF)'!AA101</f>
        <v>9.8330016950401653</v>
      </c>
      <c r="AB49" s="23">
        <f>'Raw Data (NEAF)'!AB49/'1 minus TOT (NEAF)'!AB101</f>
        <v>1.3106676899462777</v>
      </c>
    </row>
    <row r="50" spans="1:28">
      <c r="A50" s="21">
        <f t="shared" si="2"/>
        <v>2006</v>
      </c>
      <c r="B50" s="23">
        <f t="shared" si="0"/>
        <v>778.65129629644241</v>
      </c>
      <c r="C50" s="23">
        <f>'Raw Data (NEAF)'!C50/'1 minus TOT (NEAF)'!C102</f>
        <v>0</v>
      </c>
      <c r="D50" s="23">
        <f>'Raw Data (NEAF)'!D50/'1 minus TOT (NEAF)'!D102</f>
        <v>0</v>
      </c>
      <c r="E50" s="23">
        <f>'Raw Data (NEAF)'!E50/'1 minus TOT (NEAF)'!E102</f>
        <v>0</v>
      </c>
      <c r="F50" s="23">
        <f>'Raw Data (NEAF)'!F50/'1 minus TOT (NEAF)'!F102</f>
        <v>0</v>
      </c>
      <c r="G50" s="23">
        <f>'Raw Data (NEAF)'!G50/'1 minus TOT (NEAF)'!G102</f>
        <v>0</v>
      </c>
      <c r="H50" s="23">
        <f t="shared" si="1"/>
        <v>0</v>
      </c>
      <c r="I50" s="23">
        <f>'Raw Data (NEAF)'!I50/'1 minus TOT (NEAF)'!I102</f>
        <v>0</v>
      </c>
      <c r="J50" s="23">
        <f>'Raw Data (NEAF)'!J50/'1 minus TOT (NEAF)'!J102</f>
        <v>2.0002927830298045</v>
      </c>
      <c r="K50" s="23">
        <f>'Raw Data (NEAF)'!K50/'1 minus TOT (NEAF)'!K102</f>
        <v>1.0001588100180285</v>
      </c>
      <c r="L50" s="23">
        <f>'Raw Data (NEAF)'!L50/'1 minus TOT (NEAF)'!L102</f>
        <v>8.0030711606412819</v>
      </c>
      <c r="M50" s="23">
        <f>'Raw Data (NEAF)'!M50/'1 minus TOT (NEAF)'!M102</f>
        <v>9.0050978760183735</v>
      </c>
      <c r="N50" s="23">
        <f>'Raw Data (NEAF)'!N50/'1 minus TOT (NEAF)'!N102</f>
        <v>10.007314401585994</v>
      </c>
      <c r="O50" s="23">
        <f>'Raw Data (NEAF)'!O50/'1 minus TOT (NEAF)'!O102</f>
        <v>19.017813735595077</v>
      </c>
      <c r="P50" s="23">
        <f>'Raw Data (NEAF)'!P50/'1 minus TOT (NEAF)'!P102</f>
        <v>23.032983704185131</v>
      </c>
      <c r="Q50" s="23">
        <f>'Raw Data (NEAF)'!Q50/'1 minus TOT (NEAF)'!Q102</f>
        <v>36.088835311829087</v>
      </c>
      <c r="R50" s="23">
        <f>'Raw Data (NEAF)'!R50/'1 minus TOT (NEAF)'!R102</f>
        <v>36.151545833683599</v>
      </c>
      <c r="S50" s="23">
        <f>'Raw Data (NEAF)'!S50/'1 minus TOT (NEAF)'!S102</f>
        <v>56.351742136159494</v>
      </c>
      <c r="T50" s="23">
        <f>'Raw Data (NEAF)'!T50/'1 minus TOT (NEAF)'!T102</f>
        <v>72.761847295828034</v>
      </c>
      <c r="U50" s="23">
        <f>'Raw Data (NEAF)'!U50/'1 minus TOT (NEAF)'!U102</f>
        <v>84.13654320031371</v>
      </c>
      <c r="V50" s="23">
        <f>'Raw Data (NEAF)'!V50/'1 minus TOT (NEAF)'!V102</f>
        <v>93.783952226427076</v>
      </c>
      <c r="W50" s="23">
        <f>'Raw Data (NEAF)'!W50/'1 minus TOT (NEAF)'!W102</f>
        <v>101.92004947971274</v>
      </c>
      <c r="X50" s="23">
        <f>'Raw Data (NEAF)'!X50/'1 minus TOT (NEAF)'!X102</f>
        <v>113.44914587073242</v>
      </c>
      <c r="Y50" s="23">
        <f>'Raw Data (NEAF)'!Y50/'1 minus TOT (NEAF)'!Y102</f>
        <v>68.872361257398865</v>
      </c>
      <c r="Z50" s="23">
        <f>'Raw Data (NEAF)'!Z50/'1 minus TOT (NEAF)'!Z102</f>
        <v>33.346634243395599</v>
      </c>
      <c r="AA50" s="23">
        <f>'Raw Data (NEAF)'!AA50/'1 minus TOT (NEAF)'!AA102</f>
        <v>8.4339300080450528</v>
      </c>
      <c r="AB50" s="23">
        <f>'Raw Data (NEAF)'!AB50/'1 minus TOT (NEAF)'!AB102</f>
        <v>1.2879769618430525</v>
      </c>
    </row>
    <row r="51" spans="1:28">
      <c r="A51" s="21">
        <f t="shared" si="2"/>
        <v>2007</v>
      </c>
      <c r="H51" s="23">
        <f t="shared" si="1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49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" width="11.28515625" style="16" customWidth="1"/>
    <col min="2" max="2" width="12.85546875" style="16" customWidth="1"/>
    <col min="3" max="3" width="12.42578125" style="16" customWidth="1"/>
    <col min="4" max="16384" width="10.7109375" style="16"/>
  </cols>
  <sheetData>
    <row r="1" spans="1:24" s="17" customFormat="1" ht="35.1" customHeight="1">
      <c r="A1" s="18" t="s">
        <v>28</v>
      </c>
      <c r="B1" s="17" t="s">
        <v>29</v>
      </c>
      <c r="C1" s="17" t="s">
        <v>1</v>
      </c>
      <c r="D1" s="17" t="s">
        <v>30</v>
      </c>
      <c r="E1" s="17" t="s">
        <v>7</v>
      </c>
      <c r="F1" s="17" t="s">
        <v>8</v>
      </c>
      <c r="G1" s="17" t="s">
        <v>9</v>
      </c>
      <c r="H1" s="17" t="s">
        <v>10</v>
      </c>
      <c r="I1" s="17" t="s">
        <v>11</v>
      </c>
      <c r="J1" s="17" t="s">
        <v>12</v>
      </c>
      <c r="K1" s="17" t="s">
        <v>31</v>
      </c>
      <c r="L1" s="17" t="s">
        <v>14</v>
      </c>
      <c r="M1" s="17" t="s">
        <v>15</v>
      </c>
      <c r="N1" s="17" t="s">
        <v>32</v>
      </c>
      <c r="O1" s="17" t="s">
        <v>17</v>
      </c>
      <c r="P1" s="17" t="s">
        <v>18</v>
      </c>
      <c r="Q1" s="17" t="s">
        <v>19</v>
      </c>
      <c r="R1" s="17" t="s">
        <v>20</v>
      </c>
      <c r="S1" s="17" t="s">
        <v>21</v>
      </c>
      <c r="T1" s="17" t="s">
        <v>22</v>
      </c>
      <c r="U1" s="17" t="s">
        <v>23</v>
      </c>
      <c r="V1" s="17" t="s">
        <v>24</v>
      </c>
      <c r="W1" s="17" t="s">
        <v>25</v>
      </c>
      <c r="X1" s="17" t="s">
        <v>26</v>
      </c>
    </row>
    <row r="2" spans="1:24" s="17" customFormat="1" ht="35.1" hidden="1" customHeight="1">
      <c r="A2" s="18"/>
    </row>
    <row r="3" spans="1:24" s="17" customFormat="1" ht="35.1" hidden="1" customHeight="1">
      <c r="A3" s="18"/>
    </row>
    <row r="4" spans="1:24" s="17" customFormat="1" ht="35.1" hidden="1" customHeight="1">
      <c r="A4" s="18"/>
    </row>
    <row r="5" spans="1:24" s="17" customFormat="1" ht="35.1" hidden="1" customHeight="1">
      <c r="A5" s="18"/>
    </row>
    <row r="6" spans="1:24" s="17" customFormat="1" ht="35.1" hidden="1" customHeight="1">
      <c r="A6" s="18"/>
    </row>
    <row r="7" spans="1:24" s="17" customFormat="1" ht="35.1" hidden="1" customHeight="1">
      <c r="A7" s="18"/>
    </row>
    <row r="8" spans="1:24" s="17" customFormat="1" ht="35.1" hidden="1" customHeight="1">
      <c r="A8" s="18"/>
    </row>
    <row r="9" spans="1:24" s="17" customFormat="1" ht="35.1" hidden="1" customHeight="1">
      <c r="A9" s="18"/>
    </row>
    <row r="10" spans="1:24" s="17" customFormat="1" ht="35.1" hidden="1" customHeight="1">
      <c r="A10" s="18"/>
    </row>
    <row r="11" spans="1:24" ht="15" customHeight="1">
      <c r="A11" s="16">
        <v>1968</v>
      </c>
      <c r="B11" s="48">
        <v>87804803.400000006</v>
      </c>
      <c r="C11" s="48">
        <v>1454000</v>
      </c>
      <c r="D11" s="48">
        <v>6413333.5</v>
      </c>
      <c r="E11" s="48">
        <v>9076721.8999999985</v>
      </c>
      <c r="F11" s="48">
        <v>8979815.0999999996</v>
      </c>
      <c r="G11" s="48">
        <v>7925778.0999999996</v>
      </c>
      <c r="H11" s="48">
        <v>6908168.6999999993</v>
      </c>
      <c r="I11" s="48">
        <v>5778404.2000000002</v>
      </c>
      <c r="J11" s="48">
        <v>4964618.9000000004</v>
      </c>
      <c r="K11" s="48">
        <v>5157073.3</v>
      </c>
      <c r="L11" s="48">
        <v>5461404.5000000009</v>
      </c>
      <c r="M11" s="48">
        <v>5402112.2999999998</v>
      </c>
      <c r="N11" s="48">
        <v>4831833.0999999996</v>
      </c>
      <c r="O11" s="48">
        <v>4318088.2</v>
      </c>
      <c r="P11" s="48">
        <v>3580936.9</v>
      </c>
      <c r="Q11" s="48">
        <v>2780034.8</v>
      </c>
      <c r="R11" s="48">
        <v>2117909.9</v>
      </c>
      <c r="S11" s="48">
        <v>1460670.5</v>
      </c>
      <c r="T11" s="48">
        <v>787125.2</v>
      </c>
      <c r="U11" s="48">
        <v>309441.5</v>
      </c>
      <c r="V11" s="48">
        <v>82672.3</v>
      </c>
      <c r="W11" s="48">
        <v>13349</v>
      </c>
      <c r="X11" s="48">
        <v>1311.5</v>
      </c>
    </row>
    <row r="12" spans="1:24" ht="15" customHeight="1">
      <c r="A12" s="16">
        <v>1969</v>
      </c>
      <c r="B12" s="48">
        <v>88513160.900000021</v>
      </c>
      <c r="C12" s="48">
        <v>1484000</v>
      </c>
      <c r="D12" s="48">
        <v>6144914</v>
      </c>
      <c r="E12" s="48">
        <v>9022687.7000000011</v>
      </c>
      <c r="F12" s="48">
        <v>9074286.2000000011</v>
      </c>
      <c r="G12" s="48">
        <v>8193060</v>
      </c>
      <c r="H12" s="48">
        <v>7039876.9000000004</v>
      </c>
      <c r="I12" s="48">
        <v>6042846.0999999996</v>
      </c>
      <c r="J12" s="48">
        <v>5045714.8</v>
      </c>
      <c r="K12" s="48">
        <v>5067176.4000000004</v>
      </c>
      <c r="L12" s="48">
        <v>5408903.5999999996</v>
      </c>
      <c r="M12" s="48">
        <v>5447336.2999999989</v>
      </c>
      <c r="N12" s="48">
        <v>4876317.2</v>
      </c>
      <c r="O12" s="48">
        <v>4381973.2</v>
      </c>
      <c r="P12" s="48">
        <v>3653074.2</v>
      </c>
      <c r="Q12" s="48">
        <v>2807383.8</v>
      </c>
      <c r="R12" s="48">
        <v>2108830.7000000002</v>
      </c>
      <c r="S12" s="48">
        <v>1478234.9</v>
      </c>
      <c r="T12" s="48">
        <v>813786.8</v>
      </c>
      <c r="U12" s="48">
        <v>324251.2</v>
      </c>
      <c r="V12" s="48">
        <v>83445.899999999994</v>
      </c>
      <c r="W12" s="48">
        <v>13701.5</v>
      </c>
      <c r="X12" s="48">
        <v>1359.5</v>
      </c>
    </row>
    <row r="13" spans="1:24" ht="15" customHeight="1">
      <c r="A13" s="16">
        <v>1970</v>
      </c>
      <c r="B13" s="48">
        <v>89317144.199999988</v>
      </c>
      <c r="C13" s="48">
        <v>1555652</v>
      </c>
      <c r="D13" s="48">
        <v>6010892</v>
      </c>
      <c r="E13" s="48">
        <v>8835649</v>
      </c>
      <c r="F13" s="48">
        <v>9168204</v>
      </c>
      <c r="G13" s="48">
        <v>8475185</v>
      </c>
      <c r="H13" s="48">
        <v>7232310</v>
      </c>
      <c r="I13" s="48">
        <v>6209949</v>
      </c>
      <c r="J13" s="48">
        <v>5172199</v>
      </c>
      <c r="K13" s="48">
        <v>4984239</v>
      </c>
      <c r="L13" s="48">
        <v>5366584</v>
      </c>
      <c r="M13" s="48">
        <v>5460382</v>
      </c>
      <c r="N13" s="48">
        <v>4950741</v>
      </c>
      <c r="O13" s="48">
        <v>4422551</v>
      </c>
      <c r="P13" s="48">
        <v>3756234</v>
      </c>
      <c r="Q13" s="48">
        <v>2822441</v>
      </c>
      <c r="R13" s="48">
        <v>2112150</v>
      </c>
      <c r="S13" s="48">
        <v>1500402</v>
      </c>
      <c r="T13" s="48">
        <v>840925.5</v>
      </c>
      <c r="U13" s="48">
        <v>337507.1</v>
      </c>
      <c r="V13" s="48">
        <v>87258.8</v>
      </c>
      <c r="W13" s="48">
        <v>14225.8</v>
      </c>
      <c r="X13" s="48">
        <v>1463</v>
      </c>
    </row>
    <row r="14" spans="1:24" ht="15" customHeight="1">
      <c r="A14" s="16">
        <v>1971</v>
      </c>
      <c r="B14" s="48">
        <v>90163820.300000027</v>
      </c>
      <c r="C14" s="48">
        <v>1556000</v>
      </c>
      <c r="D14" s="48">
        <v>5967600.5</v>
      </c>
      <c r="E14" s="48">
        <v>8553790.8999999985</v>
      </c>
      <c r="F14" s="48">
        <v>9248034.3000000007</v>
      </c>
      <c r="G14" s="48">
        <v>8720141.3000000007</v>
      </c>
      <c r="H14" s="48">
        <v>7669989.8999999994</v>
      </c>
      <c r="I14" s="48">
        <v>6301121.2999999989</v>
      </c>
      <c r="J14" s="48">
        <v>5297971.7</v>
      </c>
      <c r="K14" s="48">
        <v>4947766.8</v>
      </c>
      <c r="L14" s="48">
        <v>5308057.7</v>
      </c>
      <c r="M14" s="48">
        <v>5435822.1000000006</v>
      </c>
      <c r="N14" s="48">
        <v>5047636.9000000004</v>
      </c>
      <c r="O14" s="48">
        <v>4470258</v>
      </c>
      <c r="P14" s="48">
        <v>3806242.4</v>
      </c>
      <c r="Q14" s="48">
        <v>2892528.7</v>
      </c>
      <c r="R14" s="48">
        <v>2125641.9</v>
      </c>
      <c r="S14" s="48">
        <v>1511021.4</v>
      </c>
      <c r="T14" s="48">
        <v>848572.1</v>
      </c>
      <c r="U14" s="48">
        <v>347771.7</v>
      </c>
      <c r="V14" s="48">
        <v>91260.4</v>
      </c>
      <c r="W14" s="48">
        <v>15062.3</v>
      </c>
      <c r="X14" s="48">
        <v>1528</v>
      </c>
    </row>
    <row r="15" spans="1:24" ht="15" customHeight="1">
      <c r="A15" s="16">
        <v>1972</v>
      </c>
      <c r="B15" s="48">
        <v>90901007.899999991</v>
      </c>
      <c r="C15" s="48">
        <v>1415000</v>
      </c>
      <c r="D15" s="48">
        <v>6018472.4000000004</v>
      </c>
      <c r="E15" s="48">
        <v>8271861.5999999996</v>
      </c>
      <c r="F15" s="48">
        <v>9222774.3000000007</v>
      </c>
      <c r="G15" s="48">
        <v>8929280.3000000007</v>
      </c>
      <c r="H15" s="48">
        <v>7749620.7000000002</v>
      </c>
      <c r="I15" s="48">
        <v>6761421.7999999998</v>
      </c>
      <c r="J15" s="48">
        <v>5504316.0999999996</v>
      </c>
      <c r="K15" s="48">
        <v>4938163.4000000004</v>
      </c>
      <c r="L15" s="48">
        <v>5226685.3</v>
      </c>
      <c r="M15" s="48">
        <v>5383342.5999999996</v>
      </c>
      <c r="N15" s="48">
        <v>5160713.5</v>
      </c>
      <c r="O15" s="48">
        <v>4504780.5</v>
      </c>
      <c r="P15" s="48">
        <v>3864048.1</v>
      </c>
      <c r="Q15" s="48">
        <v>2975532.6</v>
      </c>
      <c r="R15" s="48">
        <v>2136489.2999999998</v>
      </c>
      <c r="S15" s="48">
        <v>1507532</v>
      </c>
      <c r="T15" s="48">
        <v>864245.2</v>
      </c>
      <c r="U15" s="48">
        <v>354285.2</v>
      </c>
      <c r="V15" s="48">
        <v>95116.7</v>
      </c>
      <c r="W15" s="48">
        <v>15678.3</v>
      </c>
      <c r="X15" s="48">
        <v>1648</v>
      </c>
    </row>
    <row r="16" spans="1:24" ht="15" customHeight="1">
      <c r="A16" s="16">
        <v>1973</v>
      </c>
      <c r="B16" s="48">
        <v>91553438.299999997</v>
      </c>
      <c r="C16" s="48">
        <v>1333000</v>
      </c>
      <c r="D16" s="48">
        <v>5971350.8000000007</v>
      </c>
      <c r="E16" s="48">
        <v>7962175.5</v>
      </c>
      <c r="F16" s="48">
        <v>9173751.1000000015</v>
      </c>
      <c r="G16" s="48">
        <v>9094134.9000000004</v>
      </c>
      <c r="H16" s="48">
        <v>8008844.6999999993</v>
      </c>
      <c r="I16" s="48">
        <v>6929273.5999999996</v>
      </c>
      <c r="J16" s="48">
        <v>5833440</v>
      </c>
      <c r="K16" s="48">
        <v>4996419.3</v>
      </c>
      <c r="L16" s="48">
        <v>5120230.7</v>
      </c>
      <c r="M16" s="48">
        <v>5367736.2</v>
      </c>
      <c r="N16" s="48">
        <v>5216609.5</v>
      </c>
      <c r="O16" s="48">
        <v>4549248.5</v>
      </c>
      <c r="P16" s="48">
        <v>3917170.9</v>
      </c>
      <c r="Q16" s="48">
        <v>3049951.9</v>
      </c>
      <c r="R16" s="48">
        <v>2175406.2999999998</v>
      </c>
      <c r="S16" s="48">
        <v>1491875.5</v>
      </c>
      <c r="T16" s="48">
        <v>882013</v>
      </c>
      <c r="U16" s="48">
        <v>363855.1</v>
      </c>
      <c r="V16" s="48">
        <v>99040</v>
      </c>
      <c r="W16" s="48">
        <v>16228.8</v>
      </c>
      <c r="X16" s="48">
        <v>1682</v>
      </c>
    </row>
    <row r="17" spans="1:24" ht="15" customHeight="1">
      <c r="A17" s="16">
        <v>1974</v>
      </c>
      <c r="B17" s="48">
        <v>92196989.199999988</v>
      </c>
      <c r="C17" s="48">
        <v>1310000</v>
      </c>
      <c r="D17" s="48">
        <v>5798365.7000000002</v>
      </c>
      <c r="E17" s="48">
        <v>7731311.7000000002</v>
      </c>
      <c r="F17" s="48">
        <v>9106985.9000000004</v>
      </c>
      <c r="G17" s="48">
        <v>9198492.0999999996</v>
      </c>
      <c r="H17" s="48">
        <v>8313857.9000000004</v>
      </c>
      <c r="I17" s="48">
        <v>7190056.3999999994</v>
      </c>
      <c r="J17" s="48">
        <v>6054930.5000000009</v>
      </c>
      <c r="K17" s="48">
        <v>5080797.7</v>
      </c>
      <c r="L17" s="48">
        <v>5024850.2</v>
      </c>
      <c r="M17" s="48">
        <v>5320317.5999999996</v>
      </c>
      <c r="N17" s="48">
        <v>5267978</v>
      </c>
      <c r="O17" s="48">
        <v>4601863.2</v>
      </c>
      <c r="P17" s="48">
        <v>3973591.6</v>
      </c>
      <c r="Q17" s="48">
        <v>3123282.1</v>
      </c>
      <c r="R17" s="48">
        <v>2217263.1</v>
      </c>
      <c r="S17" s="48">
        <v>1490706.9</v>
      </c>
      <c r="T17" s="48">
        <v>892451.6</v>
      </c>
      <c r="U17" s="48">
        <v>377440.6</v>
      </c>
      <c r="V17" s="48">
        <v>104272.5</v>
      </c>
      <c r="W17" s="48">
        <v>16471.400000000001</v>
      </c>
      <c r="X17" s="48">
        <v>1702.5</v>
      </c>
    </row>
    <row r="18" spans="1:24" ht="15" customHeight="1">
      <c r="A18" s="16">
        <v>1975</v>
      </c>
      <c r="B18" s="48">
        <v>92901851.799999997</v>
      </c>
      <c r="C18" s="48">
        <v>1348000</v>
      </c>
      <c r="D18" s="48">
        <v>5577193</v>
      </c>
      <c r="E18" s="48">
        <v>7615916.6000000006</v>
      </c>
      <c r="F18" s="48">
        <v>8925985.0999999996</v>
      </c>
      <c r="G18" s="48">
        <v>9279517.6999999993</v>
      </c>
      <c r="H18" s="48">
        <v>8602167.8000000007</v>
      </c>
      <c r="I18" s="48">
        <v>7528673.6000000006</v>
      </c>
      <c r="J18" s="48">
        <v>6225615.4000000004</v>
      </c>
      <c r="K18" s="48">
        <v>5178213.7</v>
      </c>
      <c r="L18" s="48">
        <v>4951419.0999999996</v>
      </c>
      <c r="M18" s="48">
        <v>5277648.5999999996</v>
      </c>
      <c r="N18" s="48">
        <v>5290671.5999999996</v>
      </c>
      <c r="O18" s="48">
        <v>4682219.0999999996</v>
      </c>
      <c r="P18" s="48">
        <v>4020515.8</v>
      </c>
      <c r="Q18" s="48">
        <v>3206970.7</v>
      </c>
      <c r="R18" s="48">
        <v>2259548.5</v>
      </c>
      <c r="S18" s="48">
        <v>1505058.2</v>
      </c>
      <c r="T18" s="48">
        <v>907346.5</v>
      </c>
      <c r="U18" s="48">
        <v>389743.5</v>
      </c>
      <c r="V18" s="48">
        <v>110098.7</v>
      </c>
      <c r="W18" s="48">
        <v>17523.3</v>
      </c>
      <c r="X18" s="48">
        <v>1805.3</v>
      </c>
    </row>
    <row r="19" spans="1:24" ht="15" customHeight="1">
      <c r="A19" s="16">
        <v>1976</v>
      </c>
      <c r="B19" s="48">
        <v>93593183.700000018</v>
      </c>
      <c r="C19" s="48">
        <v>1327000</v>
      </c>
      <c r="D19" s="48">
        <v>5361421</v>
      </c>
      <c r="E19" s="48">
        <v>7626087.1999999993</v>
      </c>
      <c r="F19" s="48">
        <v>8640139.8000000007</v>
      </c>
      <c r="G19" s="48">
        <v>9348510.4000000004</v>
      </c>
      <c r="H19" s="48">
        <v>8823290.6999999993</v>
      </c>
      <c r="I19" s="48">
        <v>7984636.3000000007</v>
      </c>
      <c r="J19" s="48">
        <v>6340216.2000000011</v>
      </c>
      <c r="K19" s="48">
        <v>5303280.7</v>
      </c>
      <c r="L19" s="48">
        <v>4915918</v>
      </c>
      <c r="M19" s="48">
        <v>5232131.8</v>
      </c>
      <c r="N19" s="48">
        <v>5261229.3</v>
      </c>
      <c r="O19" s="48">
        <v>4788095.5</v>
      </c>
      <c r="P19" s="48">
        <v>4073030.2</v>
      </c>
      <c r="Q19" s="48">
        <v>3265360</v>
      </c>
      <c r="R19" s="48">
        <v>2324451.9</v>
      </c>
      <c r="S19" s="48">
        <v>1526582.2</v>
      </c>
      <c r="T19" s="48">
        <v>917599.9</v>
      </c>
      <c r="U19" s="48">
        <v>398430.4</v>
      </c>
      <c r="V19" s="48">
        <v>115049</v>
      </c>
      <c r="W19" s="48">
        <v>18764.900000000001</v>
      </c>
      <c r="X19" s="48">
        <v>1958.3</v>
      </c>
    </row>
    <row r="20" spans="1:24" ht="15" customHeight="1">
      <c r="A20" s="16">
        <v>1977</v>
      </c>
      <c r="B20" s="48">
        <v>94359330.600000009</v>
      </c>
      <c r="C20" s="48">
        <v>1396000</v>
      </c>
      <c r="D20" s="48">
        <v>5262615.0999999996</v>
      </c>
      <c r="E20" s="48">
        <v>7545618.7999999998</v>
      </c>
      <c r="F20" s="48">
        <v>8351410.3999999994</v>
      </c>
      <c r="G20" s="48">
        <v>9310380.6999999993</v>
      </c>
      <c r="H20" s="48">
        <v>9034251.7000000011</v>
      </c>
      <c r="I20" s="48">
        <v>8027667.2999999998</v>
      </c>
      <c r="J20" s="48">
        <v>6868204.6000000006</v>
      </c>
      <c r="K20" s="48">
        <v>5499073.5999999996</v>
      </c>
      <c r="L20" s="48">
        <v>4917982.5</v>
      </c>
      <c r="M20" s="48">
        <v>5154816.4000000004</v>
      </c>
      <c r="N20" s="48">
        <v>5214037.2</v>
      </c>
      <c r="O20" s="48">
        <v>4898584.4000000004</v>
      </c>
      <c r="P20" s="48">
        <v>4124301.8</v>
      </c>
      <c r="Q20" s="48">
        <v>3331059.5</v>
      </c>
      <c r="R20" s="48">
        <v>2395182.4</v>
      </c>
      <c r="S20" s="48">
        <v>1551526</v>
      </c>
      <c r="T20" s="48">
        <v>923782.8</v>
      </c>
      <c r="U20" s="48">
        <v>411865.4</v>
      </c>
      <c r="V20" s="48">
        <v>118767</v>
      </c>
      <c r="W20" s="48">
        <v>20145.7</v>
      </c>
      <c r="X20" s="48">
        <v>2057.3000000000002</v>
      </c>
    </row>
    <row r="21" spans="1:24" ht="15" customHeight="1">
      <c r="A21" s="16">
        <v>1978</v>
      </c>
      <c r="B21" s="48">
        <v>95138330.300000012</v>
      </c>
      <c r="C21" s="48">
        <v>1414000</v>
      </c>
      <c r="D21" s="48">
        <v>5308130.0999999996</v>
      </c>
      <c r="E21" s="48">
        <v>7415870.7000000011</v>
      </c>
      <c r="F21" s="48">
        <v>8052018.2000000002</v>
      </c>
      <c r="G21" s="48">
        <v>9241585.5</v>
      </c>
      <c r="H21" s="48">
        <v>9200784.6999999993</v>
      </c>
      <c r="I21" s="48">
        <v>8242751.9000000004</v>
      </c>
      <c r="J21" s="48">
        <v>7102847.8000000007</v>
      </c>
      <c r="K21" s="48">
        <v>5819914.7000000002</v>
      </c>
      <c r="L21" s="48">
        <v>4996074.5</v>
      </c>
      <c r="M21" s="48">
        <v>5039173.0999999996</v>
      </c>
      <c r="N21" s="48">
        <v>5217476.8</v>
      </c>
      <c r="O21" s="48">
        <v>4941637.4000000004</v>
      </c>
      <c r="P21" s="48">
        <v>4192939.7</v>
      </c>
      <c r="Q21" s="48">
        <v>3396586.5</v>
      </c>
      <c r="R21" s="48">
        <v>2462809.2999999998</v>
      </c>
      <c r="S21" s="48">
        <v>1590384.4</v>
      </c>
      <c r="T21" s="48">
        <v>928438</v>
      </c>
      <c r="U21" s="48">
        <v>426490.3</v>
      </c>
      <c r="V21" s="48">
        <v>124630.39999999999</v>
      </c>
      <c r="W21" s="48">
        <v>21589</v>
      </c>
      <c r="X21" s="48">
        <v>2197.3000000000002</v>
      </c>
    </row>
    <row r="22" spans="1:24" ht="15" customHeight="1">
      <c r="A22" s="16">
        <v>1979</v>
      </c>
      <c r="B22" s="48">
        <v>95947662.100000009</v>
      </c>
      <c r="C22" s="48">
        <v>1450000</v>
      </c>
      <c r="D22" s="48">
        <v>5388207.6999999993</v>
      </c>
      <c r="E22" s="48">
        <v>7223563.6000000006</v>
      </c>
      <c r="F22" s="48">
        <v>7820977.5000000009</v>
      </c>
      <c r="G22" s="48">
        <v>9159735</v>
      </c>
      <c r="H22" s="48">
        <v>9301259.2999999989</v>
      </c>
      <c r="I22" s="48">
        <v>8482564.6999999993</v>
      </c>
      <c r="J22" s="48">
        <v>7444190.0000000009</v>
      </c>
      <c r="K22" s="48">
        <v>6040390</v>
      </c>
      <c r="L22" s="48">
        <v>5094575.8</v>
      </c>
      <c r="M22" s="48">
        <v>4943922.3</v>
      </c>
      <c r="N22" s="48">
        <v>5179281.7</v>
      </c>
      <c r="O22" s="48">
        <v>5006205.4000000004</v>
      </c>
      <c r="P22" s="48">
        <v>4250851.5</v>
      </c>
      <c r="Q22" s="48">
        <v>3463273.2</v>
      </c>
      <c r="R22" s="48">
        <v>2529129.5</v>
      </c>
      <c r="S22" s="48">
        <v>1633530.2</v>
      </c>
      <c r="T22" s="48">
        <v>940393.2</v>
      </c>
      <c r="U22" s="48">
        <v>438224.8</v>
      </c>
      <c r="V22" s="48">
        <v>131827.79999999999</v>
      </c>
      <c r="W22" s="48">
        <v>23255</v>
      </c>
      <c r="X22" s="48">
        <v>2303.9</v>
      </c>
    </row>
    <row r="23" spans="1:24" ht="15" customHeight="1">
      <c r="A23" s="16">
        <v>1980</v>
      </c>
      <c r="B23" s="48">
        <v>96769632.600000009</v>
      </c>
      <c r="C23" s="48">
        <v>1461152</v>
      </c>
      <c r="D23" s="48">
        <v>5475481</v>
      </c>
      <c r="E23" s="48">
        <v>7023622</v>
      </c>
      <c r="F23" s="48">
        <v>7722413</v>
      </c>
      <c r="G23" s="48">
        <v>8997147</v>
      </c>
      <c r="H23" s="48">
        <v>9350981</v>
      </c>
      <c r="I23" s="48">
        <v>8731711</v>
      </c>
      <c r="J23" s="48">
        <v>7829977</v>
      </c>
      <c r="K23" s="48">
        <v>6236284</v>
      </c>
      <c r="L23" s="48">
        <v>5169130</v>
      </c>
      <c r="M23" s="48">
        <v>4889105</v>
      </c>
      <c r="N23" s="48">
        <v>5138078</v>
      </c>
      <c r="O23" s="48">
        <v>5047864</v>
      </c>
      <c r="P23" s="48">
        <v>4327143</v>
      </c>
      <c r="Q23" s="48">
        <v>3525297</v>
      </c>
      <c r="R23" s="48">
        <v>2593492</v>
      </c>
      <c r="S23" s="48">
        <v>1680993</v>
      </c>
      <c r="T23" s="48">
        <v>956110.5</v>
      </c>
      <c r="U23" s="48">
        <v>448963.4</v>
      </c>
      <c r="V23" s="48">
        <v>137430.39999999999</v>
      </c>
      <c r="W23" s="48">
        <v>24773.200000000001</v>
      </c>
      <c r="X23" s="48">
        <v>2485.1</v>
      </c>
    </row>
    <row r="24" spans="1:24" ht="15" customHeight="1">
      <c r="A24" s="16">
        <v>1981</v>
      </c>
      <c r="B24" s="48">
        <v>97315361.100000039</v>
      </c>
      <c r="C24" s="48">
        <v>1517000</v>
      </c>
      <c r="D24" s="48">
        <v>5608144.2999999998</v>
      </c>
      <c r="E24" s="48">
        <v>6777555.8000000007</v>
      </c>
      <c r="F24" s="48">
        <v>7762786.6000000006</v>
      </c>
      <c r="G24" s="48">
        <v>8689006</v>
      </c>
      <c r="H24" s="48">
        <v>9381448.6999999993</v>
      </c>
      <c r="I24" s="48">
        <v>8872715.1999999993</v>
      </c>
      <c r="J24" s="48">
        <v>8216792.9000000004</v>
      </c>
      <c r="K24" s="48">
        <v>6337688.2000000002</v>
      </c>
      <c r="L24" s="48">
        <v>5271090.5</v>
      </c>
      <c r="M24" s="48">
        <v>4832955.9000000004</v>
      </c>
      <c r="N24" s="48">
        <v>5083789.9000000004</v>
      </c>
      <c r="O24" s="48">
        <v>4998079.0999999996</v>
      </c>
      <c r="P24" s="48">
        <v>4420910.2</v>
      </c>
      <c r="Q24" s="48">
        <v>3570415.4</v>
      </c>
      <c r="R24" s="48">
        <v>2654126</v>
      </c>
      <c r="S24" s="48">
        <v>1723671.8</v>
      </c>
      <c r="T24" s="48">
        <v>970747.9</v>
      </c>
      <c r="U24" s="48">
        <v>456277.5</v>
      </c>
      <c r="V24" s="48">
        <v>141587</v>
      </c>
      <c r="W24" s="48">
        <v>25989</v>
      </c>
      <c r="X24" s="48">
        <v>2583.1999999999998</v>
      </c>
    </row>
    <row r="25" spans="1:24" ht="15" customHeight="1">
      <c r="A25" s="16">
        <v>1982</v>
      </c>
      <c r="B25" s="48">
        <v>97863173.100000009</v>
      </c>
      <c r="C25" s="48">
        <v>1527000</v>
      </c>
      <c r="D25" s="48">
        <v>5720464.4000000004</v>
      </c>
      <c r="E25" s="48">
        <v>6727898.0000000009</v>
      </c>
      <c r="F25" s="48">
        <v>7706193.4000000004</v>
      </c>
      <c r="G25" s="48">
        <v>8400908.0999999996</v>
      </c>
      <c r="H25" s="48">
        <v>9304181.1999999993</v>
      </c>
      <c r="I25" s="48">
        <v>9042426.8000000007</v>
      </c>
      <c r="J25" s="48">
        <v>8138970.5</v>
      </c>
      <c r="K25" s="48">
        <v>6874701.4000000004</v>
      </c>
      <c r="L25" s="48">
        <v>5426125.0999999996</v>
      </c>
      <c r="M25" s="48">
        <v>4826650.8</v>
      </c>
      <c r="N25" s="48">
        <v>4979656.5999999996</v>
      </c>
      <c r="O25" s="48">
        <v>4942353.9000000004</v>
      </c>
      <c r="P25" s="48">
        <v>4508287.5</v>
      </c>
      <c r="Q25" s="48">
        <v>3618528.9</v>
      </c>
      <c r="R25" s="48">
        <v>2717751.1</v>
      </c>
      <c r="S25" s="48">
        <v>1770431.4</v>
      </c>
      <c r="T25" s="48">
        <v>990154.7</v>
      </c>
      <c r="U25" s="48">
        <v>462855.8</v>
      </c>
      <c r="V25" s="48">
        <v>147708</v>
      </c>
      <c r="W25" s="48">
        <v>27140.5</v>
      </c>
      <c r="X25" s="48">
        <v>2785</v>
      </c>
    </row>
    <row r="26" spans="1:24" ht="15" customHeight="1">
      <c r="A26" s="16">
        <v>1983</v>
      </c>
      <c r="B26" s="48">
        <v>98417978.800000012</v>
      </c>
      <c r="C26" s="48">
        <v>1528000</v>
      </c>
      <c r="D26" s="48">
        <v>5845240.1000000006</v>
      </c>
      <c r="E26" s="48">
        <v>6758243.9000000004</v>
      </c>
      <c r="F26" s="48">
        <v>7601367.1999999993</v>
      </c>
      <c r="G26" s="48">
        <v>8113898.6000000015</v>
      </c>
      <c r="H26" s="48">
        <v>9216095.4000000004</v>
      </c>
      <c r="I26" s="48">
        <v>9163706.3000000007</v>
      </c>
      <c r="J26" s="48">
        <v>8249093.5999999996</v>
      </c>
      <c r="K26" s="48">
        <v>7091437.2000000002</v>
      </c>
      <c r="L26" s="48">
        <v>5715567.2000000002</v>
      </c>
      <c r="M26" s="48">
        <v>4881861.4000000004</v>
      </c>
      <c r="N26" s="48">
        <v>4845311.9000000004</v>
      </c>
      <c r="O26" s="48">
        <v>4937353.2</v>
      </c>
      <c r="P26" s="48">
        <v>4528280</v>
      </c>
      <c r="Q26" s="48">
        <v>3678330.3</v>
      </c>
      <c r="R26" s="48">
        <v>2780322.6</v>
      </c>
      <c r="S26" s="48">
        <v>1818078.9</v>
      </c>
      <c r="T26" s="48">
        <v>1012133.2</v>
      </c>
      <c r="U26" s="48">
        <v>467457.5</v>
      </c>
      <c r="V26" s="48">
        <v>154415.6</v>
      </c>
      <c r="W26" s="48">
        <v>28752.400000000001</v>
      </c>
      <c r="X26" s="48">
        <v>3032.3</v>
      </c>
    </row>
    <row r="27" spans="1:24" ht="15" customHeight="1">
      <c r="A27" s="16">
        <v>1984</v>
      </c>
      <c r="B27" s="48">
        <v>98909516.599999994</v>
      </c>
      <c r="C27" s="48">
        <v>1492000</v>
      </c>
      <c r="D27" s="48">
        <v>5910791.4000000004</v>
      </c>
      <c r="E27" s="48">
        <v>6859127.8000000007</v>
      </c>
      <c r="F27" s="48">
        <v>7412227.2999999998</v>
      </c>
      <c r="G27" s="48">
        <v>7920188.2999999998</v>
      </c>
      <c r="H27" s="48">
        <v>9123952.5999999996</v>
      </c>
      <c r="I27" s="48">
        <v>9226554.5</v>
      </c>
      <c r="J27" s="48">
        <v>8397464.5999999996</v>
      </c>
      <c r="K27" s="48">
        <v>7388022.5</v>
      </c>
      <c r="L27" s="48">
        <v>5907578</v>
      </c>
      <c r="M27" s="48">
        <v>4948828</v>
      </c>
      <c r="N27" s="48">
        <v>4740685.8</v>
      </c>
      <c r="O27" s="48">
        <v>4879615.7</v>
      </c>
      <c r="P27" s="48">
        <v>4579645.0999999996</v>
      </c>
      <c r="Q27" s="48">
        <v>3715296.7</v>
      </c>
      <c r="R27" s="48">
        <v>2839408.8</v>
      </c>
      <c r="S27" s="48">
        <v>1866959.8</v>
      </c>
      <c r="T27" s="48">
        <v>1036434</v>
      </c>
      <c r="U27" s="48">
        <v>472265.3</v>
      </c>
      <c r="V27" s="48">
        <v>158632.20000000001</v>
      </c>
      <c r="W27" s="48">
        <v>30577.8</v>
      </c>
      <c r="X27" s="48">
        <v>3260.4</v>
      </c>
    </row>
    <row r="28" spans="1:24" ht="15" customHeight="1">
      <c r="A28" s="16">
        <v>1985</v>
      </c>
      <c r="B28" s="48">
        <v>99459926.599999994</v>
      </c>
      <c r="C28" s="48">
        <v>1535000</v>
      </c>
      <c r="D28" s="48">
        <v>5897328.7999999998</v>
      </c>
      <c r="E28" s="48">
        <v>6994139.5</v>
      </c>
      <c r="F28" s="48">
        <v>7177986.9000000004</v>
      </c>
      <c r="G28" s="48">
        <v>7880275.4000000004</v>
      </c>
      <c r="H28" s="48">
        <v>8938132.1999999993</v>
      </c>
      <c r="I28" s="48">
        <v>9264486.6999999993</v>
      </c>
      <c r="J28" s="48">
        <v>8572175.5</v>
      </c>
      <c r="K28" s="48">
        <v>7707153.2000000002</v>
      </c>
      <c r="L28" s="48">
        <v>6075975.1000000006</v>
      </c>
      <c r="M28" s="48">
        <v>5003742.0999999996</v>
      </c>
      <c r="N28" s="48">
        <v>4673745.2</v>
      </c>
      <c r="O28" s="48">
        <v>4819337</v>
      </c>
      <c r="P28" s="48">
        <v>4606802.4000000004</v>
      </c>
      <c r="Q28" s="48">
        <v>3765829.7</v>
      </c>
      <c r="R28" s="48">
        <v>2892679.3</v>
      </c>
      <c r="S28" s="48">
        <v>1916092.3</v>
      </c>
      <c r="T28" s="48">
        <v>1062321.1000000001</v>
      </c>
      <c r="U28" s="48">
        <v>478817.6</v>
      </c>
      <c r="V28" s="48">
        <v>162588.4</v>
      </c>
      <c r="W28" s="48">
        <v>31925.9</v>
      </c>
      <c r="X28" s="48">
        <v>3392.3</v>
      </c>
    </row>
    <row r="29" spans="1:24" ht="15" customHeight="1">
      <c r="A29" s="16">
        <v>1986</v>
      </c>
      <c r="B29" s="48">
        <v>100010614.09999999</v>
      </c>
      <c r="C29" s="48">
        <v>1538000</v>
      </c>
      <c r="D29" s="48">
        <v>5913308</v>
      </c>
      <c r="E29" s="48">
        <v>7176122.9000000004</v>
      </c>
      <c r="F29" s="48">
        <v>6884681.6999999993</v>
      </c>
      <c r="G29" s="48">
        <v>7955686.3999999994</v>
      </c>
      <c r="H29" s="48">
        <v>8632365.7999999989</v>
      </c>
      <c r="I29" s="48">
        <v>9319881.5</v>
      </c>
      <c r="J29" s="48">
        <v>8705991.6999999993</v>
      </c>
      <c r="K29" s="48">
        <v>8094676.1999999993</v>
      </c>
      <c r="L29" s="48">
        <v>6172902.0999999996</v>
      </c>
      <c r="M29" s="48">
        <v>5122575</v>
      </c>
      <c r="N29" s="48">
        <v>4615547.2</v>
      </c>
      <c r="O29" s="48">
        <v>4773593.4000000004</v>
      </c>
      <c r="P29" s="48">
        <v>4571316.5999999996</v>
      </c>
      <c r="Q29" s="48">
        <v>3858401.9</v>
      </c>
      <c r="R29" s="48">
        <v>2927877.8</v>
      </c>
      <c r="S29" s="48">
        <v>1967850.1</v>
      </c>
      <c r="T29" s="48">
        <v>1089550.1000000001</v>
      </c>
      <c r="U29" s="48">
        <v>487412.7</v>
      </c>
      <c r="V29" s="48">
        <v>166217.79999999999</v>
      </c>
      <c r="W29" s="48">
        <v>33101.5</v>
      </c>
      <c r="X29" s="48">
        <v>3553.7</v>
      </c>
    </row>
    <row r="30" spans="1:24" ht="15" customHeight="1">
      <c r="A30" s="16">
        <v>1987</v>
      </c>
      <c r="B30" s="48">
        <v>100558176.70000002</v>
      </c>
      <c r="C30" s="48">
        <v>1530000</v>
      </c>
      <c r="D30" s="48">
        <v>5974039.4000000004</v>
      </c>
      <c r="E30" s="48">
        <v>7266443.4000000004</v>
      </c>
      <c r="F30" s="48">
        <v>6819457.7999999998</v>
      </c>
      <c r="G30" s="48">
        <v>7910305.6000000006</v>
      </c>
      <c r="H30" s="48">
        <v>8401719.5</v>
      </c>
      <c r="I30" s="48">
        <v>9228070.6999999993</v>
      </c>
      <c r="J30" s="48">
        <v>8909797.8000000007</v>
      </c>
      <c r="K30" s="48">
        <v>7986131.7000000011</v>
      </c>
      <c r="L30" s="48">
        <v>6720983.6999999993</v>
      </c>
      <c r="M30" s="48">
        <v>5246843.9000000004</v>
      </c>
      <c r="N30" s="48">
        <v>4628088.2</v>
      </c>
      <c r="O30" s="48">
        <v>4652488.0999999996</v>
      </c>
      <c r="P30" s="48">
        <v>4525298.0999999996</v>
      </c>
      <c r="Q30" s="48">
        <v>3943805.4</v>
      </c>
      <c r="R30" s="48">
        <v>2967400.9</v>
      </c>
      <c r="S30" s="48">
        <v>2023304.3</v>
      </c>
      <c r="T30" s="48">
        <v>1119676.8</v>
      </c>
      <c r="U30" s="48">
        <v>497519.5</v>
      </c>
      <c r="V30" s="48">
        <v>168765.4</v>
      </c>
      <c r="W30" s="48">
        <v>34318.5</v>
      </c>
      <c r="X30" s="48">
        <v>3718</v>
      </c>
    </row>
    <row r="31" spans="1:24" ht="15" customHeight="1">
      <c r="A31" s="16">
        <v>1988</v>
      </c>
      <c r="B31" s="48">
        <v>101119616.90000002</v>
      </c>
      <c r="C31" s="48">
        <v>1543000</v>
      </c>
      <c r="D31" s="48">
        <v>5996062.8999999994</v>
      </c>
      <c r="E31" s="48">
        <v>7393483.4000000004</v>
      </c>
      <c r="F31" s="48">
        <v>6819449.9000000004</v>
      </c>
      <c r="G31" s="48">
        <v>7817787.4999999991</v>
      </c>
      <c r="H31" s="48">
        <v>8138043.9000000004</v>
      </c>
      <c r="I31" s="48">
        <v>9160139.2000000011</v>
      </c>
      <c r="J31" s="48">
        <v>9032566.5999999996</v>
      </c>
      <c r="K31" s="48">
        <v>8091509.5999999996</v>
      </c>
      <c r="L31" s="48">
        <v>6939207.4000000004</v>
      </c>
      <c r="M31" s="48">
        <v>5531152.2000000002</v>
      </c>
      <c r="N31" s="48">
        <v>4666523</v>
      </c>
      <c r="O31" s="48">
        <v>4541214.4000000004</v>
      </c>
      <c r="P31" s="48">
        <v>4519390.5</v>
      </c>
      <c r="Q31" s="48">
        <v>3964032.6</v>
      </c>
      <c r="R31" s="48">
        <v>3019336.2</v>
      </c>
      <c r="S31" s="48">
        <v>2079134.4</v>
      </c>
      <c r="T31" s="48">
        <v>1150194.7</v>
      </c>
      <c r="U31" s="48">
        <v>507090.4</v>
      </c>
      <c r="V31" s="48">
        <v>171106.3</v>
      </c>
      <c r="W31" s="48">
        <v>35335.599999999999</v>
      </c>
      <c r="X31" s="48">
        <v>3856.2</v>
      </c>
    </row>
    <row r="32" spans="1:24" ht="15" customHeight="1">
      <c r="A32" s="16">
        <v>1989</v>
      </c>
      <c r="B32" s="48">
        <v>101696291.40000002</v>
      </c>
      <c r="C32" s="48">
        <v>1569000</v>
      </c>
      <c r="D32" s="48">
        <v>6047775.7999999998</v>
      </c>
      <c r="E32" s="48">
        <v>7446887.8000000007</v>
      </c>
      <c r="F32" s="48">
        <v>6911159.8000000007</v>
      </c>
      <c r="G32" s="48">
        <v>7603792.7000000002</v>
      </c>
      <c r="H32" s="48">
        <v>7995228.6999999993</v>
      </c>
      <c r="I32" s="48">
        <v>9077023.1000000015</v>
      </c>
      <c r="J32" s="48">
        <v>9105588.7000000011</v>
      </c>
      <c r="K32" s="48">
        <v>8235021.8000000007</v>
      </c>
      <c r="L32" s="48">
        <v>7230744.7999999989</v>
      </c>
      <c r="M32" s="48">
        <v>5716335.3000000007</v>
      </c>
      <c r="N32" s="48">
        <v>4726001.0999999996</v>
      </c>
      <c r="O32" s="48">
        <v>4453496.3</v>
      </c>
      <c r="P32" s="48">
        <v>4461491.9000000004</v>
      </c>
      <c r="Q32" s="48">
        <v>4016710.4</v>
      </c>
      <c r="R32" s="48">
        <v>3051572.9</v>
      </c>
      <c r="S32" s="48">
        <v>2133401.2999999998</v>
      </c>
      <c r="T32" s="48">
        <v>1183494.8999999999</v>
      </c>
      <c r="U32" s="48">
        <v>517691.9</v>
      </c>
      <c r="V32" s="48">
        <v>173374.8</v>
      </c>
      <c r="W32" s="48">
        <v>36445.199999999997</v>
      </c>
      <c r="X32" s="48">
        <v>4052.2</v>
      </c>
    </row>
    <row r="33" spans="1:24" ht="15" customHeight="1">
      <c r="A33" s="16">
        <v>1990</v>
      </c>
      <c r="B33" s="48">
        <v>102337883.60000001</v>
      </c>
      <c r="C33" s="48">
        <v>1618000</v>
      </c>
      <c r="D33" s="48">
        <v>6085000</v>
      </c>
      <c r="E33" s="48">
        <v>7454000</v>
      </c>
      <c r="F33" s="48">
        <v>7073000</v>
      </c>
      <c r="G33" s="48">
        <v>7318000</v>
      </c>
      <c r="H33" s="48">
        <v>8008000</v>
      </c>
      <c r="I33" s="48">
        <v>8878000</v>
      </c>
      <c r="J33" s="48">
        <v>9173000</v>
      </c>
      <c r="K33" s="48">
        <v>8395000</v>
      </c>
      <c r="L33" s="48">
        <v>7556000</v>
      </c>
      <c r="M33" s="48">
        <v>5881000</v>
      </c>
      <c r="N33" s="48">
        <v>4794000</v>
      </c>
      <c r="O33" s="48">
        <v>4396000</v>
      </c>
      <c r="P33" s="48">
        <v>4407000</v>
      </c>
      <c r="Q33" s="48">
        <v>4048999.9</v>
      </c>
      <c r="R33" s="48">
        <v>3098000</v>
      </c>
      <c r="S33" s="48">
        <v>2185000.1</v>
      </c>
      <c r="T33" s="48">
        <v>1219848.7</v>
      </c>
      <c r="U33" s="48">
        <v>529627.80000000005</v>
      </c>
      <c r="V33" s="48">
        <v>178341.5</v>
      </c>
      <c r="W33" s="48">
        <v>37870.9</v>
      </c>
      <c r="X33" s="48">
        <v>4194.7</v>
      </c>
    </row>
    <row r="34" spans="1:24" ht="15" customHeight="1">
      <c r="A34" s="16">
        <v>1991</v>
      </c>
      <c r="B34" s="48">
        <v>103217924.29999998</v>
      </c>
      <c r="C34" s="48">
        <v>1591000</v>
      </c>
      <c r="D34" s="48">
        <v>6188000</v>
      </c>
      <c r="E34" s="48">
        <v>7513000</v>
      </c>
      <c r="F34" s="48">
        <v>7254000</v>
      </c>
      <c r="G34" s="48">
        <v>7079000</v>
      </c>
      <c r="H34" s="48">
        <v>8005000</v>
      </c>
      <c r="I34" s="48">
        <v>8619000</v>
      </c>
      <c r="J34" s="48">
        <v>9272000</v>
      </c>
      <c r="K34" s="48">
        <v>8608000</v>
      </c>
      <c r="L34" s="48">
        <v>7948000</v>
      </c>
      <c r="M34" s="48">
        <v>5984000</v>
      </c>
      <c r="N34" s="48">
        <v>4908000</v>
      </c>
      <c r="O34" s="48">
        <v>4367000</v>
      </c>
      <c r="P34" s="48">
        <v>4395000</v>
      </c>
      <c r="Q34" s="48">
        <v>4019000</v>
      </c>
      <c r="R34" s="48">
        <v>3193000</v>
      </c>
      <c r="S34" s="48">
        <v>2252000.1</v>
      </c>
      <c r="T34" s="48">
        <v>1253811.6000000001</v>
      </c>
      <c r="U34" s="48">
        <v>540741.80000000005</v>
      </c>
      <c r="V34" s="48">
        <v>184347.3</v>
      </c>
      <c r="W34" s="48">
        <v>39589.800000000003</v>
      </c>
      <c r="X34" s="48">
        <v>4433.7</v>
      </c>
    </row>
    <row r="35" spans="1:24">
      <c r="A35" s="21">
        <f t="shared" ref="A35:A40" si="0">A34+1</f>
        <v>1992</v>
      </c>
      <c r="B35" s="48">
        <v>104398800.50000001</v>
      </c>
      <c r="C35" s="48">
        <v>1608196.9</v>
      </c>
      <c r="D35" s="48">
        <v>6288639</v>
      </c>
      <c r="E35" s="48">
        <v>7423237</v>
      </c>
      <c r="F35" s="48">
        <v>7604490</v>
      </c>
      <c r="G35" s="48">
        <v>6994494.5</v>
      </c>
      <c r="H35" s="48">
        <v>7960004</v>
      </c>
      <c r="I35" s="48">
        <v>8101664.5</v>
      </c>
      <c r="J35" s="48">
        <v>9479872</v>
      </c>
      <c r="K35" s="48">
        <v>8685591.5</v>
      </c>
      <c r="L35" s="48">
        <v>8086087.5</v>
      </c>
      <c r="M35" s="48">
        <v>6516763.5</v>
      </c>
      <c r="N35" s="48">
        <v>5211834.5</v>
      </c>
      <c r="O35" s="48">
        <v>4328248.5</v>
      </c>
      <c r="P35" s="48">
        <v>4419407.5</v>
      </c>
      <c r="Q35" s="48">
        <v>4045803.3</v>
      </c>
      <c r="R35" s="48">
        <v>3226700.3</v>
      </c>
      <c r="S35" s="48">
        <v>2351831</v>
      </c>
      <c r="T35" s="48">
        <v>1282459.8999999999</v>
      </c>
      <c r="U35" s="48">
        <v>548431.9</v>
      </c>
      <c r="V35" s="48">
        <v>189041.8</v>
      </c>
      <c r="W35" s="48">
        <v>41345.4</v>
      </c>
      <c r="X35" s="48">
        <v>4656</v>
      </c>
    </row>
    <row r="36" spans="1:24">
      <c r="A36" s="21">
        <f t="shared" si="0"/>
        <v>1993</v>
      </c>
      <c r="B36" s="48">
        <v>105208205</v>
      </c>
      <c r="C36" s="48">
        <v>1582467</v>
      </c>
      <c r="D36" s="48">
        <v>6399553</v>
      </c>
      <c r="E36" s="48">
        <v>7548923</v>
      </c>
      <c r="F36" s="48">
        <v>7573463</v>
      </c>
      <c r="G36" s="48">
        <v>7147148</v>
      </c>
      <c r="H36" s="48">
        <v>7737860</v>
      </c>
      <c r="I36" s="48">
        <v>8051691</v>
      </c>
      <c r="J36" s="48">
        <v>9251545</v>
      </c>
      <c r="K36" s="48">
        <v>9028577</v>
      </c>
      <c r="L36" s="48">
        <v>8058291</v>
      </c>
      <c r="M36" s="48">
        <v>6769387</v>
      </c>
      <c r="N36" s="48">
        <v>5374624</v>
      </c>
      <c r="O36" s="48">
        <v>4465836</v>
      </c>
      <c r="P36" s="48">
        <v>4238733</v>
      </c>
      <c r="Q36" s="48">
        <v>4015975</v>
      </c>
      <c r="R36" s="48">
        <v>3362994</v>
      </c>
      <c r="S36" s="48">
        <v>2364800</v>
      </c>
      <c r="T36" s="48">
        <v>1368796</v>
      </c>
      <c r="U36" s="48">
        <v>614273</v>
      </c>
      <c r="V36" s="48">
        <v>203765</v>
      </c>
      <c r="W36" s="48">
        <v>43223</v>
      </c>
      <c r="X36" s="48">
        <v>6281</v>
      </c>
    </row>
    <row r="37" spans="1:24">
      <c r="A37" s="21">
        <f t="shared" si="0"/>
        <v>1994</v>
      </c>
      <c r="B37" s="48">
        <v>106066845</v>
      </c>
      <c r="C37" s="48">
        <v>1562068</v>
      </c>
      <c r="D37" s="48">
        <v>6428339</v>
      </c>
      <c r="E37" s="48">
        <v>7644813</v>
      </c>
      <c r="F37" s="48">
        <v>7649958</v>
      </c>
      <c r="G37" s="48">
        <v>7293265</v>
      </c>
      <c r="H37" s="48">
        <v>7534960</v>
      </c>
      <c r="I37" s="48">
        <v>7830742</v>
      </c>
      <c r="J37" s="48">
        <v>9185012</v>
      </c>
      <c r="K37" s="48">
        <v>9167422</v>
      </c>
      <c r="L37" s="48">
        <v>8252575</v>
      </c>
      <c r="M37" s="48">
        <v>7062681</v>
      </c>
      <c r="N37" s="48">
        <v>5569835</v>
      </c>
      <c r="O37" s="48">
        <v>4567179</v>
      </c>
      <c r="P37" s="48">
        <v>4166962</v>
      </c>
      <c r="Q37" s="48">
        <v>3997959</v>
      </c>
      <c r="R37" s="48">
        <v>3418259</v>
      </c>
      <c r="S37" s="48">
        <v>2417826</v>
      </c>
      <c r="T37" s="48">
        <v>1415055</v>
      </c>
      <c r="U37" s="48">
        <v>634637</v>
      </c>
      <c r="V37" s="48">
        <v>216218</v>
      </c>
      <c r="W37" s="48">
        <v>44596</v>
      </c>
      <c r="X37" s="48">
        <v>6484</v>
      </c>
    </row>
    <row r="38" spans="1:24">
      <c r="A38" s="21">
        <f t="shared" si="0"/>
        <v>1995</v>
      </c>
      <c r="B38" s="48">
        <v>106919540</v>
      </c>
      <c r="C38" s="48">
        <v>1552935</v>
      </c>
      <c r="D38" s="48">
        <v>6368346</v>
      </c>
      <c r="E38" s="48">
        <v>7760958</v>
      </c>
      <c r="F38" s="48">
        <v>7698558</v>
      </c>
      <c r="G38" s="48">
        <v>7470496</v>
      </c>
      <c r="H38" s="48">
        <v>7348416</v>
      </c>
      <c r="I38" s="48">
        <v>7718684</v>
      </c>
      <c r="J38" s="48">
        <v>9020550</v>
      </c>
      <c r="K38" s="48">
        <v>9285690</v>
      </c>
      <c r="L38" s="48">
        <v>8466817</v>
      </c>
      <c r="M38" s="48">
        <v>7369160</v>
      </c>
      <c r="N38" s="48">
        <v>5754373</v>
      </c>
      <c r="O38" s="48">
        <v>4620241</v>
      </c>
      <c r="P38" s="48">
        <v>4147477</v>
      </c>
      <c r="Q38" s="48">
        <v>3991568</v>
      </c>
      <c r="R38" s="48">
        <v>3460346</v>
      </c>
      <c r="S38" s="48">
        <v>2473916</v>
      </c>
      <c r="T38" s="48">
        <v>1472073</v>
      </c>
      <c r="U38" s="48">
        <v>655396</v>
      </c>
      <c r="V38" s="48">
        <v>228905</v>
      </c>
      <c r="W38" s="48">
        <v>47788</v>
      </c>
      <c r="X38" s="48">
        <v>6847</v>
      </c>
    </row>
    <row r="39" spans="1:24">
      <c r="A39" s="21">
        <f t="shared" si="0"/>
        <v>1996</v>
      </c>
      <c r="B39" s="48">
        <v>107748772</v>
      </c>
      <c r="C39" s="48">
        <v>1539952</v>
      </c>
      <c r="D39" s="48">
        <v>6292700</v>
      </c>
      <c r="E39" s="48">
        <v>7873954</v>
      </c>
      <c r="F39" s="48">
        <v>7747134</v>
      </c>
      <c r="G39" s="48">
        <v>7669375</v>
      </c>
      <c r="H39" s="48">
        <v>7145811</v>
      </c>
      <c r="I39" s="48">
        <v>7695161</v>
      </c>
      <c r="J39" s="48">
        <v>8757384</v>
      </c>
      <c r="K39" s="48">
        <v>9382380</v>
      </c>
      <c r="L39" s="48">
        <v>8681195</v>
      </c>
      <c r="M39" s="48">
        <v>7759355</v>
      </c>
      <c r="N39" s="48">
        <v>5862928</v>
      </c>
      <c r="O39" s="48">
        <v>4730825</v>
      </c>
      <c r="P39" s="48">
        <v>4122877</v>
      </c>
      <c r="Q39" s="48">
        <v>3987354</v>
      </c>
      <c r="R39" s="48">
        <v>3438898</v>
      </c>
      <c r="S39" s="48">
        <v>2561851</v>
      </c>
      <c r="T39" s="48">
        <v>1523779</v>
      </c>
      <c r="U39" s="48">
        <v>679045</v>
      </c>
      <c r="V39" s="48">
        <v>237458</v>
      </c>
      <c r="W39" s="48">
        <v>52083</v>
      </c>
      <c r="X39" s="48">
        <v>7273</v>
      </c>
    </row>
    <row r="40" spans="1:24">
      <c r="A40" s="21">
        <f t="shared" si="0"/>
        <v>1997</v>
      </c>
      <c r="B40" s="48">
        <v>108623518</v>
      </c>
      <c r="C40" s="48">
        <v>1537427</v>
      </c>
      <c r="D40" s="48">
        <v>6225635</v>
      </c>
      <c r="E40" s="48">
        <v>7980256</v>
      </c>
      <c r="F40" s="48">
        <v>7765164</v>
      </c>
      <c r="G40" s="48">
        <v>7841068</v>
      </c>
      <c r="H40" s="48">
        <v>7138482</v>
      </c>
      <c r="I40" s="48">
        <v>7603880</v>
      </c>
      <c r="J40" s="48">
        <v>8471714</v>
      </c>
      <c r="K40" s="48">
        <v>9398296</v>
      </c>
      <c r="L40" s="48">
        <v>8897548</v>
      </c>
      <c r="M40" s="48">
        <v>7721099</v>
      </c>
      <c r="N40" s="48">
        <v>6409046</v>
      </c>
      <c r="O40" s="48">
        <v>4893490</v>
      </c>
      <c r="P40" s="48">
        <v>4147178</v>
      </c>
      <c r="Q40" s="48">
        <v>3937634</v>
      </c>
      <c r="R40" s="48">
        <v>3423080</v>
      </c>
      <c r="S40" s="48">
        <v>2646832</v>
      </c>
      <c r="T40" s="48">
        <v>1568690</v>
      </c>
      <c r="U40" s="48">
        <v>706061</v>
      </c>
      <c r="V40" s="48">
        <v>248056</v>
      </c>
      <c r="W40" s="48">
        <v>55240</v>
      </c>
      <c r="X40" s="48">
        <v>7642</v>
      </c>
    </row>
    <row r="41" spans="1:24">
      <c r="A41" s="96">
        <v>1998</v>
      </c>
      <c r="B41" s="101">
        <f>SUM(C41:X41)</f>
        <v>111548403</v>
      </c>
      <c r="C41" s="102">
        <v>1521486</v>
      </c>
      <c r="D41" s="102">
        <v>6162866</v>
      </c>
      <c r="E41" s="102">
        <v>8175510</v>
      </c>
      <c r="F41" s="102">
        <v>8017556</v>
      </c>
      <c r="G41" s="102">
        <v>8084030</v>
      </c>
      <c r="H41" s="102">
        <v>7399811</v>
      </c>
      <c r="I41" s="102">
        <v>8066108</v>
      </c>
      <c r="J41" s="102">
        <v>8613722</v>
      </c>
      <c r="K41" s="102">
        <v>9474389</v>
      </c>
      <c r="L41" s="102">
        <v>9033289</v>
      </c>
      <c r="M41" s="102">
        <v>7945916</v>
      </c>
      <c r="N41" s="102">
        <v>6782767</v>
      </c>
      <c r="O41" s="102">
        <v>5262231</v>
      </c>
      <c r="P41" s="102">
        <v>4298093</v>
      </c>
      <c r="Q41" s="102">
        <v>3918928</v>
      </c>
      <c r="R41" s="102">
        <v>3487340</v>
      </c>
      <c r="S41" s="102">
        <v>2672643</v>
      </c>
      <c r="T41" s="102">
        <v>1602512</v>
      </c>
      <c r="U41" s="102">
        <v>717521</v>
      </c>
      <c r="V41" s="101">
        <v>250955</v>
      </c>
      <c r="W41" s="101">
        <v>53048</v>
      </c>
      <c r="X41" s="101">
        <v>7682</v>
      </c>
    </row>
    <row r="42" spans="1:24">
      <c r="A42" s="96">
        <v>1999</v>
      </c>
      <c r="B42" s="101">
        <f t="shared" ref="B42:B49" si="1">SUM(C42:X42)</f>
        <v>112650740</v>
      </c>
      <c r="C42" s="102">
        <v>1527801</v>
      </c>
      <c r="D42" s="102">
        <v>6139320</v>
      </c>
      <c r="E42" s="102">
        <v>8206701</v>
      </c>
      <c r="F42" s="102">
        <v>8140624</v>
      </c>
      <c r="G42" s="102">
        <v>8172903</v>
      </c>
      <c r="H42" s="102">
        <v>7575329</v>
      </c>
      <c r="I42" s="102">
        <v>7940962</v>
      </c>
      <c r="J42" s="102">
        <v>8445035</v>
      </c>
      <c r="K42" s="102">
        <v>9422553</v>
      </c>
      <c r="L42" s="102">
        <v>9167100</v>
      </c>
      <c r="M42" s="102">
        <v>8148922</v>
      </c>
      <c r="N42" s="102">
        <v>7097781</v>
      </c>
      <c r="O42" s="102">
        <v>5469858</v>
      </c>
      <c r="P42" s="102">
        <v>4406641</v>
      </c>
      <c r="Q42" s="102">
        <v>3864929</v>
      </c>
      <c r="R42" s="102">
        <v>3485841</v>
      </c>
      <c r="S42" s="102">
        <v>2721121</v>
      </c>
      <c r="T42" s="102">
        <v>1645570</v>
      </c>
      <c r="U42" s="102">
        <v>761663</v>
      </c>
      <c r="V42" s="101">
        <v>252992</v>
      </c>
      <c r="W42" s="101">
        <v>49375</v>
      </c>
      <c r="X42" s="101">
        <v>7719</v>
      </c>
    </row>
    <row r="43" spans="1:24" ht="15">
      <c r="A43" s="96">
        <v>2000</v>
      </c>
      <c r="B43" s="101">
        <f t="shared" si="1"/>
        <v>113691269</v>
      </c>
      <c r="C43" s="102">
        <v>1541982</v>
      </c>
      <c r="D43" s="102">
        <v>6123293</v>
      </c>
      <c r="E43" s="102">
        <v>8145806</v>
      </c>
      <c r="F43" s="102">
        <v>8273779</v>
      </c>
      <c r="G43" s="102">
        <v>8236779</v>
      </c>
      <c r="H43" s="102">
        <v>7790755</v>
      </c>
      <c r="I43" s="102">
        <v>7814344</v>
      </c>
      <c r="J43" s="102">
        <v>8390338</v>
      </c>
      <c r="K43" s="102">
        <v>9290820</v>
      </c>
      <c r="L43" s="102">
        <v>9278837</v>
      </c>
      <c r="M43" s="102">
        <v>8367327</v>
      </c>
      <c r="N43" s="102">
        <v>7425985</v>
      </c>
      <c r="O43" s="102">
        <v>5663638</v>
      </c>
      <c r="P43" s="102">
        <v>4461663</v>
      </c>
      <c r="Q43" s="102">
        <v>3849885</v>
      </c>
      <c r="R43" s="102">
        <v>3484396</v>
      </c>
      <c r="S43" s="102">
        <v>2755436</v>
      </c>
      <c r="T43" s="102">
        <v>1687674</v>
      </c>
      <c r="U43" s="103">
        <v>796869</v>
      </c>
      <c r="V43" s="103">
        <v>253737</v>
      </c>
      <c r="W43" s="103">
        <v>50173</v>
      </c>
      <c r="X43" s="103">
        <v>7753</v>
      </c>
    </row>
    <row r="44" spans="1:24" ht="15">
      <c r="A44" s="96">
        <v>2001</v>
      </c>
      <c r="B44" s="101">
        <f t="shared" si="1"/>
        <v>114778205</v>
      </c>
      <c r="C44" s="102">
        <v>1602386</v>
      </c>
      <c r="D44" s="102">
        <v>6119228</v>
      </c>
      <c r="E44" s="102">
        <v>8054983</v>
      </c>
      <c r="F44" s="102">
        <v>8354859</v>
      </c>
      <c r="G44" s="102">
        <v>8253272</v>
      </c>
      <c r="H44" s="102">
        <v>8057079</v>
      </c>
      <c r="I44" s="102">
        <v>7660554</v>
      </c>
      <c r="J44" s="102">
        <v>8448269</v>
      </c>
      <c r="K44" s="102">
        <v>9106158</v>
      </c>
      <c r="L44" s="102">
        <v>9401033</v>
      </c>
      <c r="M44" s="102">
        <v>8553537</v>
      </c>
      <c r="N44" s="102">
        <v>7772753</v>
      </c>
      <c r="O44" s="102">
        <v>5816697</v>
      </c>
      <c r="P44" s="102">
        <v>4563213</v>
      </c>
      <c r="Q44" s="102">
        <v>3845037</v>
      </c>
      <c r="R44" s="102">
        <v>3467799</v>
      </c>
      <c r="S44" s="102">
        <v>2759423</v>
      </c>
      <c r="T44" s="102">
        <v>1754662</v>
      </c>
      <c r="U44" s="104">
        <v>843469</v>
      </c>
      <c r="V44" s="104">
        <v>278559</v>
      </c>
      <c r="W44" s="104">
        <v>56963</v>
      </c>
      <c r="X44" s="104">
        <v>8272</v>
      </c>
    </row>
    <row r="45" spans="1:24" ht="15">
      <c r="A45" s="96">
        <v>2002</v>
      </c>
      <c r="B45" s="101">
        <f t="shared" si="1"/>
        <v>115772545</v>
      </c>
      <c r="C45" s="102">
        <v>1589121</v>
      </c>
      <c r="D45" s="102">
        <v>6206132</v>
      </c>
      <c r="E45" s="102">
        <v>7956287</v>
      </c>
      <c r="F45" s="102">
        <v>8415293</v>
      </c>
      <c r="G45" s="102">
        <v>8257677</v>
      </c>
      <c r="H45" s="102">
        <v>8260215</v>
      </c>
      <c r="I45" s="102">
        <v>7648106</v>
      </c>
      <c r="J45" s="102">
        <v>8443096</v>
      </c>
      <c r="K45" s="102">
        <v>8895806</v>
      </c>
      <c r="L45" s="102">
        <v>9427316</v>
      </c>
      <c r="M45" s="102">
        <v>8763052</v>
      </c>
      <c r="N45" s="102">
        <v>7738746</v>
      </c>
      <c r="O45" s="102">
        <v>6316895</v>
      </c>
      <c r="P45" s="102">
        <v>4730346</v>
      </c>
      <c r="Q45" s="102">
        <v>3859595</v>
      </c>
      <c r="R45" s="102">
        <v>3431896</v>
      </c>
      <c r="S45" s="102">
        <v>2770365</v>
      </c>
      <c r="T45" s="102">
        <v>1817848</v>
      </c>
      <c r="U45" s="105">
        <v>874963</v>
      </c>
      <c r="V45" s="105">
        <v>298665</v>
      </c>
      <c r="W45" s="105">
        <v>62559</v>
      </c>
      <c r="X45" s="105">
        <v>8566</v>
      </c>
    </row>
    <row r="46" spans="1:24" ht="15">
      <c r="A46" s="96">
        <v>2003</v>
      </c>
      <c r="B46" s="101">
        <f t="shared" si="1"/>
        <v>116644485</v>
      </c>
      <c r="C46" s="102">
        <v>1608909</v>
      </c>
      <c r="D46" s="102">
        <v>6281179</v>
      </c>
      <c r="E46" s="102">
        <v>7873381</v>
      </c>
      <c r="F46" s="102">
        <v>8429344</v>
      </c>
      <c r="G46" s="102">
        <v>8267519</v>
      </c>
      <c r="H46" s="102">
        <v>8386658</v>
      </c>
      <c r="I46" s="102">
        <v>7722516</v>
      </c>
      <c r="J46" s="102">
        <v>8350829</v>
      </c>
      <c r="K46" s="102">
        <v>8690650</v>
      </c>
      <c r="L46" s="102">
        <v>9408601</v>
      </c>
      <c r="M46" s="102">
        <v>8945321</v>
      </c>
      <c r="N46" s="102">
        <v>7853639</v>
      </c>
      <c r="O46" s="102">
        <v>6564913</v>
      </c>
      <c r="P46" s="102">
        <v>4994455</v>
      </c>
      <c r="Q46" s="102">
        <v>3927578</v>
      </c>
      <c r="R46" s="102">
        <v>3387532</v>
      </c>
      <c r="S46" s="102">
        <v>2785453</v>
      </c>
      <c r="T46" s="102">
        <v>1859360</v>
      </c>
      <c r="U46" s="106">
        <v>907936</v>
      </c>
      <c r="V46" s="106">
        <v>320580</v>
      </c>
      <c r="W46" s="106">
        <v>68906</v>
      </c>
      <c r="X46" s="106">
        <v>9226</v>
      </c>
    </row>
    <row r="47" spans="1:24" ht="15">
      <c r="A47" s="96">
        <v>2004</v>
      </c>
      <c r="B47" s="101">
        <f t="shared" si="1"/>
        <v>117666750</v>
      </c>
      <c r="C47" s="102">
        <v>1627484</v>
      </c>
      <c r="D47" s="102">
        <v>6369503</v>
      </c>
      <c r="E47" s="102">
        <v>7819196</v>
      </c>
      <c r="F47" s="102">
        <v>8389330</v>
      </c>
      <c r="G47" s="102">
        <v>8331662</v>
      </c>
      <c r="H47" s="102">
        <v>8496427</v>
      </c>
      <c r="I47" s="102">
        <v>7897017</v>
      </c>
      <c r="J47" s="102">
        <v>8217295</v>
      </c>
      <c r="K47" s="102">
        <v>8536362</v>
      </c>
      <c r="L47" s="102">
        <v>9413683</v>
      </c>
      <c r="M47" s="102">
        <v>9075713</v>
      </c>
      <c r="N47" s="102">
        <v>8024998</v>
      </c>
      <c r="O47" s="102">
        <v>6861931</v>
      </c>
      <c r="P47" s="102">
        <v>5191211</v>
      </c>
      <c r="Q47" s="102">
        <v>4017786</v>
      </c>
      <c r="R47" s="102">
        <v>3344891</v>
      </c>
      <c r="S47" s="102">
        <v>2778945</v>
      </c>
      <c r="T47" s="102">
        <v>1912264</v>
      </c>
      <c r="U47" s="107">
        <v>940327</v>
      </c>
      <c r="V47" s="107">
        <v>338492</v>
      </c>
      <c r="W47" s="107">
        <v>72865</v>
      </c>
      <c r="X47" s="107">
        <v>9368</v>
      </c>
    </row>
    <row r="48" spans="1:24" ht="15">
      <c r="A48" s="96">
        <v>2005</v>
      </c>
      <c r="B48" s="101">
        <f t="shared" si="1"/>
        <v>118643704</v>
      </c>
      <c r="C48" s="102">
        <v>1620063</v>
      </c>
      <c r="D48" s="102">
        <v>6453321</v>
      </c>
      <c r="E48" s="102">
        <v>7792253</v>
      </c>
      <c r="F48" s="102">
        <v>8279869</v>
      </c>
      <c r="G48" s="102">
        <v>8428403</v>
      </c>
      <c r="H48" s="102">
        <v>8539872</v>
      </c>
      <c r="I48" s="102">
        <v>8086623</v>
      </c>
      <c r="J48" s="102">
        <v>8034777</v>
      </c>
      <c r="K48" s="102">
        <v>8503968</v>
      </c>
      <c r="L48" s="102">
        <v>9310282</v>
      </c>
      <c r="M48" s="102">
        <v>9207159</v>
      </c>
      <c r="N48" s="102">
        <v>8227227</v>
      </c>
      <c r="O48" s="102">
        <v>7193278</v>
      </c>
      <c r="P48" s="102">
        <v>5364996</v>
      </c>
      <c r="Q48" s="102">
        <v>4084592</v>
      </c>
      <c r="R48" s="102">
        <v>3340684</v>
      </c>
      <c r="S48" s="102">
        <v>2786182</v>
      </c>
      <c r="T48" s="102">
        <v>1945416</v>
      </c>
      <c r="U48" s="108">
        <v>988367</v>
      </c>
      <c r="V48" s="108">
        <v>363723</v>
      </c>
      <c r="W48" s="108">
        <v>81379</v>
      </c>
      <c r="X48" s="108">
        <v>11270</v>
      </c>
    </row>
    <row r="49" spans="1:24" ht="15">
      <c r="A49" s="96">
        <v>2006</v>
      </c>
      <c r="B49" s="101">
        <f t="shared" si="1"/>
        <v>119662312</v>
      </c>
      <c r="C49" s="102">
        <v>1646046</v>
      </c>
      <c r="D49" s="102">
        <v>6470433</v>
      </c>
      <c r="E49" s="102">
        <v>7843279</v>
      </c>
      <c r="F49" s="102">
        <v>8183056</v>
      </c>
      <c r="G49" s="102">
        <v>8502551</v>
      </c>
      <c r="H49" s="102">
        <v>8563336</v>
      </c>
      <c r="I49" s="102">
        <v>8336956</v>
      </c>
      <c r="J49" s="102">
        <v>7869131</v>
      </c>
      <c r="K49" s="102">
        <v>8554031</v>
      </c>
      <c r="L49" s="102">
        <v>9125503</v>
      </c>
      <c r="M49" s="102">
        <v>9324795</v>
      </c>
      <c r="N49" s="102">
        <v>8408874</v>
      </c>
      <c r="O49" s="102">
        <v>7531333</v>
      </c>
      <c r="P49" s="102">
        <v>5509722</v>
      </c>
      <c r="Q49" s="102">
        <v>4183435</v>
      </c>
      <c r="R49" s="102">
        <v>3345219</v>
      </c>
      <c r="S49" s="102">
        <v>2783864</v>
      </c>
      <c r="T49" s="102">
        <v>1960573</v>
      </c>
      <c r="U49" s="109">
        <v>1038776</v>
      </c>
      <c r="V49" s="109">
        <v>381672</v>
      </c>
      <c r="W49" s="109">
        <v>88024</v>
      </c>
      <c r="X49" s="109">
        <v>11703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49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" width="11.28515625" style="16" customWidth="1"/>
    <col min="2" max="2" width="14" style="16" customWidth="1"/>
    <col min="3" max="3" width="12.42578125" style="16" customWidth="1"/>
    <col min="4" max="16384" width="10.7109375" style="16"/>
  </cols>
  <sheetData>
    <row r="1" spans="1:24" s="17" customFormat="1" ht="35.1" customHeight="1">
      <c r="A1" s="18" t="s">
        <v>28</v>
      </c>
      <c r="B1" s="17" t="s">
        <v>29</v>
      </c>
      <c r="C1" s="17" t="s">
        <v>1</v>
      </c>
      <c r="D1" s="17" t="s">
        <v>30</v>
      </c>
      <c r="E1" s="17" t="s">
        <v>7</v>
      </c>
      <c r="F1" s="17" t="s">
        <v>8</v>
      </c>
      <c r="G1" s="17" t="s">
        <v>9</v>
      </c>
      <c r="H1" s="17" t="s">
        <v>10</v>
      </c>
      <c r="I1" s="17" t="s">
        <v>11</v>
      </c>
      <c r="J1" s="17" t="s">
        <v>12</v>
      </c>
      <c r="K1" s="17" t="s">
        <v>31</v>
      </c>
      <c r="L1" s="17" t="s">
        <v>14</v>
      </c>
      <c r="M1" s="17" t="s">
        <v>15</v>
      </c>
      <c r="N1" s="17" t="s">
        <v>32</v>
      </c>
      <c r="O1" s="17" t="s">
        <v>17</v>
      </c>
      <c r="P1" s="17" t="s">
        <v>18</v>
      </c>
      <c r="Q1" s="17" t="s">
        <v>19</v>
      </c>
      <c r="R1" s="17" t="s">
        <v>20</v>
      </c>
      <c r="S1" s="17" t="s">
        <v>21</v>
      </c>
      <c r="T1" s="17" t="s">
        <v>22</v>
      </c>
      <c r="U1" s="17" t="s">
        <v>23</v>
      </c>
      <c r="V1" s="17" t="s">
        <v>24</v>
      </c>
      <c r="W1" s="17" t="s">
        <v>25</v>
      </c>
      <c r="X1" s="17" t="s">
        <v>26</v>
      </c>
    </row>
    <row r="2" spans="1:24" s="17" customFormat="1" ht="35.1" hidden="1" customHeight="1">
      <c r="A2" s="18"/>
    </row>
    <row r="3" spans="1:24" s="17" customFormat="1" ht="35.1" hidden="1" customHeight="1">
      <c r="A3" s="18"/>
    </row>
    <row r="4" spans="1:24" s="17" customFormat="1" ht="35.1" hidden="1" customHeight="1">
      <c r="A4" s="18"/>
    </row>
    <row r="5" spans="1:24" s="17" customFormat="1" ht="35.1" hidden="1" customHeight="1">
      <c r="A5" s="18"/>
    </row>
    <row r="6" spans="1:24" s="17" customFormat="1" ht="35.1" hidden="1" customHeight="1">
      <c r="A6" s="18"/>
    </row>
    <row r="7" spans="1:24" s="17" customFormat="1" ht="35.1" hidden="1" customHeight="1">
      <c r="A7" s="18"/>
    </row>
    <row r="8" spans="1:24" s="17" customFormat="1" ht="35.1" hidden="1" customHeight="1">
      <c r="A8" s="18"/>
    </row>
    <row r="9" spans="1:24" s="17" customFormat="1" ht="35.1" hidden="1" customHeight="1">
      <c r="A9" s="18"/>
    </row>
    <row r="10" spans="1:24" s="17" customFormat="1" ht="35.1" hidden="1" customHeight="1">
      <c r="A10" s="18"/>
    </row>
    <row r="11" spans="1:24" ht="15" customHeight="1">
      <c r="A11" s="16">
        <v>1968</v>
      </c>
      <c r="B11" s="49">
        <v>90825908.700000003</v>
      </c>
      <c r="C11" s="49">
        <v>1386000</v>
      </c>
      <c r="D11" s="49">
        <v>6136216.7000000002</v>
      </c>
      <c r="E11" s="49">
        <v>8672414.1999999993</v>
      </c>
      <c r="F11" s="49">
        <v>8561037.1000000015</v>
      </c>
      <c r="G11" s="49">
        <v>7894153.3999999994</v>
      </c>
      <c r="H11" s="49">
        <v>6902622</v>
      </c>
      <c r="I11" s="49">
        <v>5756199.6999999993</v>
      </c>
      <c r="J11" s="49">
        <v>4977239.8</v>
      </c>
      <c r="K11" s="49">
        <v>5152936.3</v>
      </c>
      <c r="L11" s="49">
        <v>5554680.5999999996</v>
      </c>
      <c r="M11" s="49">
        <v>5564769.6000000006</v>
      </c>
      <c r="N11" s="49">
        <v>5040464.7</v>
      </c>
      <c r="O11" s="49">
        <v>4676669.5999999996</v>
      </c>
      <c r="P11" s="49">
        <v>4065039.6</v>
      </c>
      <c r="Q11" s="49">
        <v>3431855.9</v>
      </c>
      <c r="R11" s="49">
        <v>2844654.9</v>
      </c>
      <c r="S11" s="49">
        <v>2155057.1</v>
      </c>
      <c r="T11" s="49">
        <v>1275680.8999999999</v>
      </c>
      <c r="U11" s="49">
        <v>568212.4</v>
      </c>
      <c r="V11" s="49">
        <v>174431.2</v>
      </c>
      <c r="W11" s="49">
        <v>32114.5</v>
      </c>
      <c r="X11" s="49">
        <v>3458.5</v>
      </c>
    </row>
    <row r="12" spans="1:24" ht="15" customHeight="1">
      <c r="A12" s="16">
        <v>1969</v>
      </c>
      <c r="B12" s="49">
        <v>91703041.899999991</v>
      </c>
      <c r="C12" s="49">
        <v>1414000</v>
      </c>
      <c r="D12" s="49">
        <v>5870869.7999999998</v>
      </c>
      <c r="E12" s="49">
        <v>8616301.7000000011</v>
      </c>
      <c r="F12" s="49">
        <v>8658516.3000000007</v>
      </c>
      <c r="G12" s="49">
        <v>8042887.5</v>
      </c>
      <c r="H12" s="49">
        <v>7179776.6000000006</v>
      </c>
      <c r="I12" s="49">
        <v>6013001.6999999993</v>
      </c>
      <c r="J12" s="49">
        <v>5058793.5</v>
      </c>
      <c r="K12" s="49">
        <v>5061553.5</v>
      </c>
      <c r="L12" s="49">
        <v>5476206</v>
      </c>
      <c r="M12" s="49">
        <v>5612893.5999999996</v>
      </c>
      <c r="N12" s="49">
        <v>5100623.3</v>
      </c>
      <c r="O12" s="49">
        <v>4736940.0999999996</v>
      </c>
      <c r="P12" s="49">
        <v>4166359</v>
      </c>
      <c r="Q12" s="49">
        <v>3464328.5</v>
      </c>
      <c r="R12" s="49">
        <v>2866774</v>
      </c>
      <c r="S12" s="49">
        <v>2208522.5</v>
      </c>
      <c r="T12" s="49">
        <v>1336283</v>
      </c>
      <c r="U12" s="49">
        <v>600445.30000000005</v>
      </c>
      <c r="V12" s="49">
        <v>180483</v>
      </c>
      <c r="W12" s="49">
        <v>33746.5</v>
      </c>
      <c r="X12" s="49">
        <v>3736.5</v>
      </c>
    </row>
    <row r="13" spans="1:24" ht="15" customHeight="1">
      <c r="A13" s="16">
        <v>1970</v>
      </c>
      <c r="B13" s="49">
        <v>92660738.400000006</v>
      </c>
      <c r="C13" s="49">
        <v>1480575</v>
      </c>
      <c r="D13" s="49">
        <v>5729581</v>
      </c>
      <c r="E13" s="49">
        <v>8437939</v>
      </c>
      <c r="F13" s="49">
        <v>8759139</v>
      </c>
      <c r="G13" s="49">
        <v>8193848</v>
      </c>
      <c r="H13" s="49">
        <v>7507070</v>
      </c>
      <c r="I13" s="49">
        <v>6192494</v>
      </c>
      <c r="J13" s="49">
        <v>5183089</v>
      </c>
      <c r="K13" s="49">
        <v>4971028</v>
      </c>
      <c r="L13" s="49">
        <v>5411465</v>
      </c>
      <c r="M13" s="49">
        <v>5628907</v>
      </c>
      <c r="N13" s="49">
        <v>5181517</v>
      </c>
      <c r="O13" s="49">
        <v>4776557</v>
      </c>
      <c r="P13" s="49">
        <v>4299497</v>
      </c>
      <c r="Q13" s="49">
        <v>3472502</v>
      </c>
      <c r="R13" s="49">
        <v>2898421</v>
      </c>
      <c r="S13" s="49">
        <v>2267494</v>
      </c>
      <c r="T13" s="49">
        <v>1405791.2</v>
      </c>
      <c r="U13" s="49">
        <v>632242.30000000005</v>
      </c>
      <c r="V13" s="49">
        <v>191178</v>
      </c>
      <c r="W13" s="49">
        <v>36240.400000000001</v>
      </c>
      <c r="X13" s="49">
        <v>4163.5</v>
      </c>
    </row>
    <row r="14" spans="1:24" ht="15" customHeight="1">
      <c r="A14" s="16">
        <v>1971</v>
      </c>
      <c r="B14" s="49">
        <v>93531319.599999979</v>
      </c>
      <c r="C14" s="49">
        <v>1477000</v>
      </c>
      <c r="D14" s="49">
        <v>5692563.5</v>
      </c>
      <c r="E14" s="49">
        <v>8169334.7000000002</v>
      </c>
      <c r="F14" s="49">
        <v>8832100</v>
      </c>
      <c r="G14" s="49">
        <v>8349801.6000000006</v>
      </c>
      <c r="H14" s="49">
        <v>7892834.4000000004</v>
      </c>
      <c r="I14" s="49">
        <v>6297960.9000000004</v>
      </c>
      <c r="J14" s="49">
        <v>5287854.5</v>
      </c>
      <c r="K14" s="49">
        <v>4949761.0999999996</v>
      </c>
      <c r="L14" s="49">
        <v>5335570.4000000004</v>
      </c>
      <c r="M14" s="49">
        <v>5609975</v>
      </c>
      <c r="N14" s="49">
        <v>5281938.3</v>
      </c>
      <c r="O14" s="49">
        <v>4826034</v>
      </c>
      <c r="P14" s="49">
        <v>4356057.0999999996</v>
      </c>
      <c r="Q14" s="49">
        <v>3561934.3</v>
      </c>
      <c r="R14" s="49">
        <v>2943898.7</v>
      </c>
      <c r="S14" s="49">
        <v>2310077.7000000002</v>
      </c>
      <c r="T14" s="49">
        <v>1447772.3</v>
      </c>
      <c r="U14" s="49">
        <v>662343.30000000005</v>
      </c>
      <c r="V14" s="49">
        <v>202432.5</v>
      </c>
      <c r="W14" s="49">
        <v>39583.300000000003</v>
      </c>
      <c r="X14" s="49">
        <v>4492</v>
      </c>
    </row>
    <row r="15" spans="1:24" ht="15" customHeight="1">
      <c r="A15" s="16">
        <v>1972</v>
      </c>
      <c r="B15" s="49">
        <v>94294219.700000003</v>
      </c>
      <c r="C15" s="49">
        <v>1349000</v>
      </c>
      <c r="D15" s="49">
        <v>5734101.0999999996</v>
      </c>
      <c r="E15" s="49">
        <v>7898737.1000000006</v>
      </c>
      <c r="F15" s="49">
        <v>8811872.6999999993</v>
      </c>
      <c r="G15" s="49">
        <v>8523156</v>
      </c>
      <c r="H15" s="49">
        <v>7863178.5</v>
      </c>
      <c r="I15" s="49">
        <v>6770852.5</v>
      </c>
      <c r="J15" s="49">
        <v>5481370.6999999993</v>
      </c>
      <c r="K15" s="49">
        <v>4944968.5999999996</v>
      </c>
      <c r="L15" s="49">
        <v>5245353.0999999996</v>
      </c>
      <c r="M15" s="49">
        <v>5549352.6000000006</v>
      </c>
      <c r="N15" s="49">
        <v>5402146.9000000004</v>
      </c>
      <c r="O15" s="49">
        <v>4863874.3</v>
      </c>
      <c r="P15" s="49">
        <v>4423468.2</v>
      </c>
      <c r="Q15" s="49">
        <v>3677631</v>
      </c>
      <c r="R15" s="49">
        <v>2973253</v>
      </c>
      <c r="S15" s="49">
        <v>2333446.2999999998</v>
      </c>
      <c r="T15" s="49">
        <v>1499587.4</v>
      </c>
      <c r="U15" s="49">
        <v>687885.2</v>
      </c>
      <c r="V15" s="49">
        <v>214230.7</v>
      </c>
      <c r="W15" s="49">
        <v>41889.800000000003</v>
      </c>
      <c r="X15" s="49">
        <v>4864</v>
      </c>
    </row>
    <row r="16" spans="1:24" ht="15" customHeight="1">
      <c r="A16" s="16">
        <v>1973</v>
      </c>
      <c r="B16" s="49">
        <v>94969631</v>
      </c>
      <c r="C16" s="49">
        <v>1270000</v>
      </c>
      <c r="D16" s="49">
        <v>5692278.5999999996</v>
      </c>
      <c r="E16" s="49">
        <v>7597895.8000000007</v>
      </c>
      <c r="F16" s="49">
        <v>8769046</v>
      </c>
      <c r="G16" s="49">
        <v>8680511.1000000015</v>
      </c>
      <c r="H16" s="49">
        <v>7980646.1000000006</v>
      </c>
      <c r="I16" s="49">
        <v>6958845.7999999989</v>
      </c>
      <c r="J16" s="49">
        <v>5799761.2000000011</v>
      </c>
      <c r="K16" s="49">
        <v>4996505.2</v>
      </c>
      <c r="L16" s="49">
        <v>5139955.2</v>
      </c>
      <c r="M16" s="49">
        <v>5514018.8000000007</v>
      </c>
      <c r="N16" s="49">
        <v>5466350.1000000006</v>
      </c>
      <c r="O16" s="49">
        <v>4911125.5</v>
      </c>
      <c r="P16" s="49">
        <v>4484275.5</v>
      </c>
      <c r="Q16" s="49">
        <v>3780904.1</v>
      </c>
      <c r="R16" s="49">
        <v>3034775.6</v>
      </c>
      <c r="S16" s="49">
        <v>2341325.1</v>
      </c>
      <c r="T16" s="49">
        <v>1556811.2</v>
      </c>
      <c r="U16" s="49">
        <v>718164.4</v>
      </c>
      <c r="V16" s="49">
        <v>227296.5</v>
      </c>
      <c r="W16" s="49">
        <v>44039.199999999997</v>
      </c>
      <c r="X16" s="49">
        <v>5100</v>
      </c>
    </row>
    <row r="17" spans="1:24" ht="15" customHeight="1">
      <c r="A17" s="16">
        <v>1974</v>
      </c>
      <c r="B17" s="49">
        <v>95624090.200000003</v>
      </c>
      <c r="C17" s="49">
        <v>1243000</v>
      </c>
      <c r="D17" s="49">
        <v>5525318.2000000002</v>
      </c>
      <c r="E17" s="49">
        <v>7377744.3000000007</v>
      </c>
      <c r="F17" s="49">
        <v>8700449.9000000004</v>
      </c>
      <c r="G17" s="49">
        <v>8790576.5999999996</v>
      </c>
      <c r="H17" s="49">
        <v>8130565.7000000002</v>
      </c>
      <c r="I17" s="49">
        <v>7249434.0999999996</v>
      </c>
      <c r="J17" s="49">
        <v>6016289.7000000002</v>
      </c>
      <c r="K17" s="49">
        <v>5076819.5</v>
      </c>
      <c r="L17" s="49">
        <v>5038338.4000000004</v>
      </c>
      <c r="M17" s="49">
        <v>5446539.9000000004</v>
      </c>
      <c r="N17" s="49">
        <v>5517480.5999999996</v>
      </c>
      <c r="O17" s="49">
        <v>4972503.0999999996</v>
      </c>
      <c r="P17" s="49">
        <v>4541939.4000000004</v>
      </c>
      <c r="Q17" s="49">
        <v>3882150</v>
      </c>
      <c r="R17" s="49">
        <v>3089980.3</v>
      </c>
      <c r="S17" s="49">
        <v>2373084.4</v>
      </c>
      <c r="T17" s="49">
        <v>1598722.3</v>
      </c>
      <c r="U17" s="49">
        <v>759251.8</v>
      </c>
      <c r="V17" s="49">
        <v>242345</v>
      </c>
      <c r="W17" s="49">
        <v>46074</v>
      </c>
      <c r="X17" s="49">
        <v>5483</v>
      </c>
    </row>
    <row r="18" spans="1:24" ht="15" customHeight="1">
      <c r="A18" s="16">
        <v>1975</v>
      </c>
      <c r="B18" s="49">
        <v>96330304.799999997</v>
      </c>
      <c r="C18" s="49">
        <v>1280000</v>
      </c>
      <c r="D18" s="49">
        <v>5304734.2</v>
      </c>
      <c r="E18" s="49">
        <v>7264516.1000000006</v>
      </c>
      <c r="F18" s="49">
        <v>8527191.9000000004</v>
      </c>
      <c r="G18" s="49">
        <v>8882539.1999999993</v>
      </c>
      <c r="H18" s="49">
        <v>8306502.2000000002</v>
      </c>
      <c r="I18" s="49">
        <v>7574741.9000000004</v>
      </c>
      <c r="J18" s="49">
        <v>6179705.2000000002</v>
      </c>
      <c r="K18" s="49">
        <v>5169092.9000000004</v>
      </c>
      <c r="L18" s="49">
        <v>4959042.3</v>
      </c>
      <c r="M18" s="49">
        <v>5378511.2000000002</v>
      </c>
      <c r="N18" s="49">
        <v>5545472.5</v>
      </c>
      <c r="O18" s="49">
        <v>5050568</v>
      </c>
      <c r="P18" s="49">
        <v>4589056.5999999996</v>
      </c>
      <c r="Q18" s="49">
        <v>3989761.7</v>
      </c>
      <c r="R18" s="49">
        <v>3142036.2</v>
      </c>
      <c r="S18" s="49">
        <v>2418464.7000000002</v>
      </c>
      <c r="T18" s="49">
        <v>1649183.1</v>
      </c>
      <c r="U18" s="49">
        <v>804306.3</v>
      </c>
      <c r="V18" s="49">
        <v>258874.7</v>
      </c>
      <c r="W18" s="49">
        <v>50090.5</v>
      </c>
      <c r="X18" s="49">
        <v>5913.4</v>
      </c>
    </row>
    <row r="19" spans="1:24" ht="15" customHeight="1">
      <c r="A19" s="16">
        <v>1976</v>
      </c>
      <c r="B19" s="49">
        <v>97018796.000000015</v>
      </c>
      <c r="C19" s="49">
        <v>1261000</v>
      </c>
      <c r="D19" s="49">
        <v>5097423.2</v>
      </c>
      <c r="E19" s="49">
        <v>7267231.2999999998</v>
      </c>
      <c r="F19" s="49">
        <v>8249684.0999999996</v>
      </c>
      <c r="G19" s="49">
        <v>8954460.8000000007</v>
      </c>
      <c r="H19" s="49">
        <v>8474335.9000000004</v>
      </c>
      <c r="I19" s="49">
        <v>7964052.1999999993</v>
      </c>
      <c r="J19" s="49">
        <v>6291390.5</v>
      </c>
      <c r="K19" s="49">
        <v>5278741.0999999996</v>
      </c>
      <c r="L19" s="49">
        <v>4924341.8</v>
      </c>
      <c r="M19" s="49">
        <v>5312811.4000000004</v>
      </c>
      <c r="N19" s="49">
        <v>5524668.8000000007</v>
      </c>
      <c r="O19" s="49">
        <v>5152354</v>
      </c>
      <c r="P19" s="49">
        <v>4638278.9000000004</v>
      </c>
      <c r="Q19" s="49">
        <v>4056867.4</v>
      </c>
      <c r="R19" s="49">
        <v>3229237.4</v>
      </c>
      <c r="S19" s="49">
        <v>2469323.2000000002</v>
      </c>
      <c r="T19" s="49">
        <v>1692865.7</v>
      </c>
      <c r="U19" s="49">
        <v>841891.9</v>
      </c>
      <c r="V19" s="49">
        <v>276904.59999999998</v>
      </c>
      <c r="W19" s="49">
        <v>54362</v>
      </c>
      <c r="X19" s="49">
        <v>6569.8</v>
      </c>
    </row>
    <row r="20" spans="1:24" ht="15" customHeight="1">
      <c r="A20" s="16">
        <v>1977</v>
      </c>
      <c r="B20" s="49">
        <v>97765145.100000039</v>
      </c>
      <c r="C20" s="49">
        <v>1322000</v>
      </c>
      <c r="D20" s="49">
        <v>4997951</v>
      </c>
      <c r="E20" s="49">
        <v>7183892.8999999994</v>
      </c>
      <c r="F20" s="49">
        <v>7972508.7000000002</v>
      </c>
      <c r="G20" s="49">
        <v>8927675.3999999985</v>
      </c>
      <c r="H20" s="49">
        <v>8662441.4000000004</v>
      </c>
      <c r="I20" s="49">
        <v>7921857.2000000002</v>
      </c>
      <c r="J20" s="49">
        <v>6799874.0999999996</v>
      </c>
      <c r="K20" s="49">
        <v>5463532.2000000002</v>
      </c>
      <c r="L20" s="49">
        <v>4920388.0999999996</v>
      </c>
      <c r="M20" s="49">
        <v>5219677.5999999996</v>
      </c>
      <c r="N20" s="49">
        <v>5473601.7999999998</v>
      </c>
      <c r="O20" s="49">
        <v>5259383.2</v>
      </c>
      <c r="P20" s="49">
        <v>4688584.4000000004</v>
      </c>
      <c r="Q20" s="49">
        <v>4129504.4</v>
      </c>
      <c r="R20" s="49">
        <v>3329269.4</v>
      </c>
      <c r="S20" s="49">
        <v>2515514.5</v>
      </c>
      <c r="T20" s="49">
        <v>1731492.9</v>
      </c>
      <c r="U20" s="49">
        <v>886593.7</v>
      </c>
      <c r="V20" s="49">
        <v>293160.7</v>
      </c>
      <c r="W20" s="49">
        <v>59164.2</v>
      </c>
      <c r="X20" s="49">
        <v>7077.3</v>
      </c>
    </row>
    <row r="21" spans="1:24" ht="15" customHeight="1">
      <c r="A21" s="16">
        <v>1978</v>
      </c>
      <c r="B21" s="49">
        <v>98520322.799999997</v>
      </c>
      <c r="C21" s="49">
        <v>1342000</v>
      </c>
      <c r="D21" s="49">
        <v>5031969.0999999996</v>
      </c>
      <c r="E21" s="49">
        <v>7057484.5</v>
      </c>
      <c r="F21" s="49">
        <v>7684359.5</v>
      </c>
      <c r="G21" s="49">
        <v>8865397.3000000007</v>
      </c>
      <c r="H21" s="49">
        <v>8820831.6999999993</v>
      </c>
      <c r="I21" s="49">
        <v>8048295.0999999996</v>
      </c>
      <c r="J21" s="49">
        <v>7014824.5</v>
      </c>
      <c r="K21" s="49">
        <v>5770719.4000000004</v>
      </c>
      <c r="L21" s="49">
        <v>4988270.3</v>
      </c>
      <c r="M21" s="49">
        <v>5095495.5999999996</v>
      </c>
      <c r="N21" s="49">
        <v>5457968.9000000004</v>
      </c>
      <c r="O21" s="49">
        <v>5306640.3</v>
      </c>
      <c r="P21" s="49">
        <v>4750069.0999999996</v>
      </c>
      <c r="Q21" s="49">
        <v>4198695.0999999996</v>
      </c>
      <c r="R21" s="49">
        <v>3421620.2</v>
      </c>
      <c r="S21" s="49">
        <v>2578226.1</v>
      </c>
      <c r="T21" s="49">
        <v>1766802.5</v>
      </c>
      <c r="U21" s="49">
        <v>933986</v>
      </c>
      <c r="V21" s="49">
        <v>314333.40000000002</v>
      </c>
      <c r="W21" s="49">
        <v>64616</v>
      </c>
      <c r="X21" s="49">
        <v>7718.2</v>
      </c>
    </row>
    <row r="22" spans="1:24" ht="15" customHeight="1">
      <c r="A22" s="16">
        <v>1979</v>
      </c>
      <c r="B22" s="49">
        <v>99296887.099999994</v>
      </c>
      <c r="C22" s="49">
        <v>1376000</v>
      </c>
      <c r="D22" s="49">
        <v>5107662.7</v>
      </c>
      <c r="E22" s="49">
        <v>6864992.7999999998</v>
      </c>
      <c r="F22" s="49">
        <v>7467431.5999999996</v>
      </c>
      <c r="G22" s="49">
        <v>8774667.0999999996</v>
      </c>
      <c r="H22" s="49">
        <v>8929027.5</v>
      </c>
      <c r="I22" s="49">
        <v>8214179.5</v>
      </c>
      <c r="J22" s="49">
        <v>7320191.9000000004</v>
      </c>
      <c r="K22" s="49">
        <v>5981097.7000000002</v>
      </c>
      <c r="L22" s="49">
        <v>5079394.4000000004</v>
      </c>
      <c r="M22" s="49">
        <v>4989346</v>
      </c>
      <c r="N22" s="49">
        <v>5395524.2999999998</v>
      </c>
      <c r="O22" s="49">
        <v>5373134.9000000004</v>
      </c>
      <c r="P22" s="49">
        <v>4801710</v>
      </c>
      <c r="Q22" s="49">
        <v>4266325.8</v>
      </c>
      <c r="R22" s="49">
        <v>3508816.2</v>
      </c>
      <c r="S22" s="49">
        <v>2642115</v>
      </c>
      <c r="T22" s="49">
        <v>1810619</v>
      </c>
      <c r="U22" s="49">
        <v>975294.6</v>
      </c>
      <c r="V22" s="49">
        <v>339744.1</v>
      </c>
      <c r="W22" s="49">
        <v>71254</v>
      </c>
      <c r="X22" s="49">
        <v>8358</v>
      </c>
    </row>
    <row r="23" spans="1:24" ht="15" customHeight="1">
      <c r="A23" s="16">
        <v>1980</v>
      </c>
      <c r="B23" s="49">
        <v>100074746.30000001</v>
      </c>
      <c r="C23" s="49">
        <v>1387592</v>
      </c>
      <c r="D23" s="49">
        <v>5191967</v>
      </c>
      <c r="E23" s="49">
        <v>6666082</v>
      </c>
      <c r="F23" s="49">
        <v>7366026</v>
      </c>
      <c r="G23" s="49">
        <v>8611758</v>
      </c>
      <c r="H23" s="49">
        <v>8997678</v>
      </c>
      <c r="I23" s="49">
        <v>8420594</v>
      </c>
      <c r="J23" s="49">
        <v>7641161</v>
      </c>
      <c r="K23" s="49">
        <v>6161834</v>
      </c>
      <c r="L23" s="49">
        <v>5146247</v>
      </c>
      <c r="M23" s="49">
        <v>4930836</v>
      </c>
      <c r="N23" s="49">
        <v>5319009</v>
      </c>
      <c r="O23" s="49">
        <v>5423387</v>
      </c>
      <c r="P23" s="49">
        <v>4865045</v>
      </c>
      <c r="Q23" s="49">
        <v>4325985</v>
      </c>
      <c r="R23" s="49">
        <v>3587660</v>
      </c>
      <c r="S23" s="49">
        <v>2712275</v>
      </c>
      <c r="T23" s="49">
        <v>1853936.5</v>
      </c>
      <c r="U23" s="49">
        <v>1014165.4</v>
      </c>
      <c r="V23" s="49">
        <v>364903.8</v>
      </c>
      <c r="W23" s="49">
        <v>77294.2</v>
      </c>
      <c r="X23" s="49">
        <v>9310.4</v>
      </c>
    </row>
    <row r="24" spans="1:24" ht="15" customHeight="1">
      <c r="A24" s="16">
        <v>1981</v>
      </c>
      <c r="B24" s="49">
        <v>100768333.49999999</v>
      </c>
      <c r="C24" s="49">
        <v>1439000</v>
      </c>
      <c r="D24" s="49">
        <v>5317373</v>
      </c>
      <c r="E24" s="49">
        <v>6426372.9000000004</v>
      </c>
      <c r="F24" s="49">
        <v>7390810.7999999989</v>
      </c>
      <c r="G24" s="49">
        <v>8314548.3999999994</v>
      </c>
      <c r="H24" s="49">
        <v>9055865</v>
      </c>
      <c r="I24" s="49">
        <v>8568729.2999999989</v>
      </c>
      <c r="J24" s="49">
        <v>8020271.7000000011</v>
      </c>
      <c r="K24" s="49">
        <v>6269092.6999999993</v>
      </c>
      <c r="L24" s="49">
        <v>5257645.5999999996</v>
      </c>
      <c r="M24" s="49">
        <v>4878033</v>
      </c>
      <c r="N24" s="49">
        <v>5253322.7</v>
      </c>
      <c r="O24" s="49">
        <v>5401170.8000000007</v>
      </c>
      <c r="P24" s="49">
        <v>4960671</v>
      </c>
      <c r="Q24" s="49">
        <v>4367057.8</v>
      </c>
      <c r="R24" s="49">
        <v>3659176.1</v>
      </c>
      <c r="S24" s="49">
        <v>2773727.6</v>
      </c>
      <c r="T24" s="49">
        <v>1885817.8</v>
      </c>
      <c r="U24" s="49">
        <v>1050483.2</v>
      </c>
      <c r="V24" s="49">
        <v>385651.20000000001</v>
      </c>
      <c r="W24" s="49">
        <v>83347.100000000006</v>
      </c>
      <c r="X24" s="49">
        <v>10165.799999999999</v>
      </c>
    </row>
    <row r="25" spans="1:24" ht="15" customHeight="1">
      <c r="A25" s="16">
        <v>1982</v>
      </c>
      <c r="B25" s="49">
        <v>101458844.70000002</v>
      </c>
      <c r="C25" s="49">
        <v>1449000</v>
      </c>
      <c r="D25" s="49">
        <v>5423735.2999999998</v>
      </c>
      <c r="E25" s="49">
        <v>6370842.9000000004</v>
      </c>
      <c r="F25" s="49">
        <v>7324243.1999999993</v>
      </c>
      <c r="G25" s="49">
        <v>8038001.2999999998</v>
      </c>
      <c r="H25" s="49">
        <v>9000788.1999999993</v>
      </c>
      <c r="I25" s="49">
        <v>8750283.8999999985</v>
      </c>
      <c r="J25" s="49">
        <v>7946249.2999999998</v>
      </c>
      <c r="K25" s="49">
        <v>6796861.2000000002</v>
      </c>
      <c r="L25" s="49">
        <v>5422276.2000000002</v>
      </c>
      <c r="M25" s="49">
        <v>4877725</v>
      </c>
      <c r="N25" s="49">
        <v>5140940.4000000004</v>
      </c>
      <c r="O25" s="49">
        <v>5354219.5</v>
      </c>
      <c r="P25" s="49">
        <v>5055479.8</v>
      </c>
      <c r="Q25" s="49">
        <v>4416569.0999999996</v>
      </c>
      <c r="R25" s="49">
        <v>3730490.4</v>
      </c>
      <c r="S25" s="49">
        <v>2840389.9</v>
      </c>
      <c r="T25" s="49">
        <v>1926590.4</v>
      </c>
      <c r="U25" s="49">
        <v>1082839.3</v>
      </c>
      <c r="V25" s="49">
        <v>410449.7</v>
      </c>
      <c r="W25" s="49">
        <v>89495.7</v>
      </c>
      <c r="X25" s="49">
        <v>11374</v>
      </c>
    </row>
    <row r="26" spans="1:24" ht="15" customHeight="1">
      <c r="A26" s="16">
        <v>1983</v>
      </c>
      <c r="B26" s="49">
        <v>102144827.70000002</v>
      </c>
      <c r="C26" s="49">
        <v>1448000</v>
      </c>
      <c r="D26" s="49">
        <v>5540111.5</v>
      </c>
      <c r="E26" s="49">
        <v>6399286.0999999996</v>
      </c>
      <c r="F26" s="49">
        <v>7214344.2000000002</v>
      </c>
      <c r="G26" s="49">
        <v>7754952.4000000004</v>
      </c>
      <c r="H26" s="49">
        <v>8920660.3000000007</v>
      </c>
      <c r="I26" s="49">
        <v>8884957.0999999996</v>
      </c>
      <c r="J26" s="49">
        <v>8061313.9999999991</v>
      </c>
      <c r="K26" s="49">
        <v>7013006.7000000002</v>
      </c>
      <c r="L26" s="49">
        <v>5718315.9000000004</v>
      </c>
      <c r="M26" s="49">
        <v>4940731.5</v>
      </c>
      <c r="N26" s="49">
        <v>5006703.4000000004</v>
      </c>
      <c r="O26" s="49">
        <v>5338702.7</v>
      </c>
      <c r="P26" s="49">
        <v>5096620.9000000004</v>
      </c>
      <c r="Q26" s="49">
        <v>4471588.5</v>
      </c>
      <c r="R26" s="49">
        <v>3799983.2</v>
      </c>
      <c r="S26" s="49">
        <v>2909238.6</v>
      </c>
      <c r="T26" s="49">
        <v>1968500.1</v>
      </c>
      <c r="U26" s="49">
        <v>1112150.3999999999</v>
      </c>
      <c r="V26" s="49">
        <v>435955.1</v>
      </c>
      <c r="W26" s="49">
        <v>97147.4</v>
      </c>
      <c r="X26" s="49">
        <v>12557.7</v>
      </c>
    </row>
    <row r="27" spans="1:24" ht="15" customHeight="1">
      <c r="A27" s="16">
        <v>1984</v>
      </c>
      <c r="B27" s="49">
        <v>102766995.69999997</v>
      </c>
      <c r="C27" s="49">
        <v>1416000</v>
      </c>
      <c r="D27" s="49">
        <v>5600529.1000000006</v>
      </c>
      <c r="E27" s="49">
        <v>6497889.7000000002</v>
      </c>
      <c r="F27" s="49">
        <v>7023238.5</v>
      </c>
      <c r="G27" s="49">
        <v>7555517.9000000004</v>
      </c>
      <c r="H27" s="49">
        <v>8823815.7999999989</v>
      </c>
      <c r="I27" s="49">
        <v>8970611.4000000004</v>
      </c>
      <c r="J27" s="49">
        <v>8214611.2999999998</v>
      </c>
      <c r="K27" s="49">
        <v>7309133.1999999993</v>
      </c>
      <c r="L27" s="49">
        <v>5919123.5</v>
      </c>
      <c r="M27" s="49">
        <v>5019528.9000000004</v>
      </c>
      <c r="N27" s="49">
        <v>4904397.2</v>
      </c>
      <c r="O27" s="49">
        <v>5259168.3</v>
      </c>
      <c r="P27" s="49">
        <v>5172666.4000000004</v>
      </c>
      <c r="Q27" s="49">
        <v>4505762.5</v>
      </c>
      <c r="R27" s="49">
        <v>3865628.6</v>
      </c>
      <c r="S27" s="49">
        <v>2976704.1</v>
      </c>
      <c r="T27" s="49">
        <v>2017064.3</v>
      </c>
      <c r="U27" s="49">
        <v>1138547.6000000001</v>
      </c>
      <c r="V27" s="49">
        <v>457233.3</v>
      </c>
      <c r="W27" s="49">
        <v>105971.6</v>
      </c>
      <c r="X27" s="49">
        <v>13852.5</v>
      </c>
    </row>
    <row r="28" spans="1:24" ht="15" customHeight="1">
      <c r="A28" s="16">
        <v>1985</v>
      </c>
      <c r="B28" s="49">
        <v>103440185.39999999</v>
      </c>
      <c r="C28" s="49">
        <v>1457000</v>
      </c>
      <c r="D28" s="49">
        <v>5592372.9000000004</v>
      </c>
      <c r="E28" s="49">
        <v>6625632.6000000006</v>
      </c>
      <c r="F28" s="49">
        <v>6790484.9000000004</v>
      </c>
      <c r="G28" s="49">
        <v>7498488.6000000006</v>
      </c>
      <c r="H28" s="49">
        <v>8636801.0999999996</v>
      </c>
      <c r="I28" s="49">
        <v>9035645.9000000004</v>
      </c>
      <c r="J28" s="49">
        <v>8393516.5</v>
      </c>
      <c r="K28" s="49">
        <v>7627450.5999999996</v>
      </c>
      <c r="L28" s="49">
        <v>6093312.0999999996</v>
      </c>
      <c r="M28" s="49">
        <v>5082784.5999999996</v>
      </c>
      <c r="N28" s="49">
        <v>4842673.9000000004</v>
      </c>
      <c r="O28" s="49">
        <v>5172606.5</v>
      </c>
      <c r="P28" s="49">
        <v>5230451.3</v>
      </c>
      <c r="Q28" s="49">
        <v>4555334.5</v>
      </c>
      <c r="R28" s="49">
        <v>3922448.5</v>
      </c>
      <c r="S28" s="49">
        <v>3043264.7</v>
      </c>
      <c r="T28" s="49">
        <v>2066039.1</v>
      </c>
      <c r="U28" s="49">
        <v>1166783.5</v>
      </c>
      <c r="V28" s="49">
        <v>478008.7</v>
      </c>
      <c r="W28" s="49">
        <v>114127.8</v>
      </c>
      <c r="X28" s="49">
        <v>14957.1</v>
      </c>
    </row>
    <row r="29" spans="1:24" ht="15" customHeight="1">
      <c r="A29" s="16">
        <v>1986</v>
      </c>
      <c r="B29" s="49">
        <v>104109190.70000002</v>
      </c>
      <c r="C29" s="49">
        <v>1460000</v>
      </c>
      <c r="D29" s="49">
        <v>5610037.0999999996</v>
      </c>
      <c r="E29" s="49">
        <v>6796884.7000000002</v>
      </c>
      <c r="F29" s="49">
        <v>6502842</v>
      </c>
      <c r="G29" s="49">
        <v>7558964.1999999993</v>
      </c>
      <c r="H29" s="49">
        <v>8330995.2999999998</v>
      </c>
      <c r="I29" s="49">
        <v>9109198.0999999996</v>
      </c>
      <c r="J29" s="49">
        <v>8537927.8000000007</v>
      </c>
      <c r="K29" s="49">
        <v>8016966.5999999996</v>
      </c>
      <c r="L29" s="49">
        <v>6193146.5999999996</v>
      </c>
      <c r="M29" s="49">
        <v>5207441.7</v>
      </c>
      <c r="N29" s="49">
        <v>4787597.5999999996</v>
      </c>
      <c r="O29" s="49">
        <v>5108387.5</v>
      </c>
      <c r="P29" s="49">
        <v>5213866.2</v>
      </c>
      <c r="Q29" s="49">
        <v>4653179.4000000004</v>
      </c>
      <c r="R29" s="49">
        <v>3956411.3</v>
      </c>
      <c r="S29" s="49">
        <v>3110683.7</v>
      </c>
      <c r="T29" s="49">
        <v>2118449.5</v>
      </c>
      <c r="U29" s="49">
        <v>1199848.3</v>
      </c>
      <c r="V29" s="49">
        <v>499490</v>
      </c>
      <c r="W29" s="49">
        <v>120808.2</v>
      </c>
      <c r="X29" s="49">
        <v>16064.9</v>
      </c>
    </row>
    <row r="30" spans="1:24" ht="15" customHeight="1">
      <c r="A30" s="16">
        <v>1987</v>
      </c>
      <c r="B30" s="49">
        <v>104771514.8</v>
      </c>
      <c r="C30" s="49">
        <v>1453000</v>
      </c>
      <c r="D30" s="49">
        <v>5668181.0999999996</v>
      </c>
      <c r="E30" s="49">
        <v>6882065.1000000006</v>
      </c>
      <c r="F30" s="49">
        <v>6438220.2999999998</v>
      </c>
      <c r="G30" s="49">
        <v>7504685.3000000007</v>
      </c>
      <c r="H30" s="49">
        <v>8091715.6000000006</v>
      </c>
      <c r="I30" s="49">
        <v>9024588.9000000004</v>
      </c>
      <c r="J30" s="49">
        <v>8759011.8000000007</v>
      </c>
      <c r="K30" s="49">
        <v>7915844.4000000004</v>
      </c>
      <c r="L30" s="49">
        <v>6742034.3000000007</v>
      </c>
      <c r="M30" s="49">
        <v>5342553.5999999996</v>
      </c>
      <c r="N30" s="49">
        <v>4806047.7</v>
      </c>
      <c r="O30" s="49">
        <v>4979838.0999999996</v>
      </c>
      <c r="P30" s="49">
        <v>5160541.5999999996</v>
      </c>
      <c r="Q30" s="49">
        <v>4750293.5</v>
      </c>
      <c r="R30" s="49">
        <v>3998661.5</v>
      </c>
      <c r="S30" s="49">
        <v>3179003.2</v>
      </c>
      <c r="T30" s="49">
        <v>2177719.7000000002</v>
      </c>
      <c r="U30" s="49">
        <v>1235262.2</v>
      </c>
      <c r="V30" s="49">
        <v>517403</v>
      </c>
      <c r="W30" s="49">
        <v>127737.2</v>
      </c>
      <c r="X30" s="49">
        <v>17106.7</v>
      </c>
    </row>
    <row r="31" spans="1:24" ht="15" customHeight="1">
      <c r="A31" s="16">
        <v>1988</v>
      </c>
      <c r="B31" s="49">
        <v>105439064.8</v>
      </c>
      <c r="C31" s="49">
        <v>1465000</v>
      </c>
      <c r="D31" s="49">
        <v>5688820.4000000004</v>
      </c>
      <c r="E31" s="49">
        <v>7002536.3999999994</v>
      </c>
      <c r="F31" s="49">
        <v>6448253.6999999993</v>
      </c>
      <c r="G31" s="49">
        <v>7403687.6000000006</v>
      </c>
      <c r="H31" s="49">
        <v>7811310.0999999996</v>
      </c>
      <c r="I31" s="49">
        <v>8955071.5999999996</v>
      </c>
      <c r="J31" s="49">
        <v>8896061</v>
      </c>
      <c r="K31" s="49">
        <v>8032190.4000000004</v>
      </c>
      <c r="L31" s="49">
        <v>6963937.1000000006</v>
      </c>
      <c r="M31" s="49">
        <v>5639069.2999999998</v>
      </c>
      <c r="N31" s="49">
        <v>4850296.5</v>
      </c>
      <c r="O31" s="49">
        <v>4864541.5</v>
      </c>
      <c r="P31" s="49">
        <v>5135162.4000000004</v>
      </c>
      <c r="Q31" s="49">
        <v>4794932</v>
      </c>
      <c r="R31" s="49">
        <v>4047846</v>
      </c>
      <c r="S31" s="49">
        <v>3246658.2</v>
      </c>
      <c r="T31" s="49">
        <v>2233485.7000000002</v>
      </c>
      <c r="U31" s="49">
        <v>1270974.8</v>
      </c>
      <c r="V31" s="49">
        <v>536055.4</v>
      </c>
      <c r="W31" s="49">
        <v>134915.1</v>
      </c>
      <c r="X31" s="49">
        <v>18259.599999999999</v>
      </c>
    </row>
    <row r="32" spans="1:24" ht="15" customHeight="1">
      <c r="A32" s="16">
        <v>1989</v>
      </c>
      <c r="B32" s="49">
        <v>106121222.29999998</v>
      </c>
      <c r="C32" s="49">
        <v>1492000</v>
      </c>
      <c r="D32" s="49">
        <v>5739059.8000000007</v>
      </c>
      <c r="E32" s="49">
        <v>7055427.4000000004</v>
      </c>
      <c r="F32" s="49">
        <v>6541521.0999999996</v>
      </c>
      <c r="G32" s="49">
        <v>7190609.5999999996</v>
      </c>
      <c r="H32" s="49">
        <v>7637425.5000000009</v>
      </c>
      <c r="I32" s="49">
        <v>8869235.1999999993</v>
      </c>
      <c r="J32" s="49">
        <v>8985101.5</v>
      </c>
      <c r="K32" s="49">
        <v>8186896.0999999996</v>
      </c>
      <c r="L32" s="49">
        <v>7265922.8000000007</v>
      </c>
      <c r="M32" s="49">
        <v>5834974.5999999996</v>
      </c>
      <c r="N32" s="49">
        <v>4920054</v>
      </c>
      <c r="O32" s="49">
        <v>4775805.8</v>
      </c>
      <c r="P32" s="49">
        <v>5044022.7</v>
      </c>
      <c r="Q32" s="49">
        <v>4875454.3</v>
      </c>
      <c r="R32" s="49">
        <v>4079060.1</v>
      </c>
      <c r="S32" s="49">
        <v>3311450</v>
      </c>
      <c r="T32" s="49">
        <v>2291810.9</v>
      </c>
      <c r="U32" s="49">
        <v>1308861.8</v>
      </c>
      <c r="V32" s="49">
        <v>554552.19999999995</v>
      </c>
      <c r="W32" s="49">
        <v>142229.79999999999</v>
      </c>
      <c r="X32" s="49">
        <v>19747.099999999999</v>
      </c>
    </row>
    <row r="33" spans="1:24" ht="15" customHeight="1">
      <c r="A33" s="16">
        <v>1990</v>
      </c>
      <c r="B33" s="49">
        <v>106860303.80000001</v>
      </c>
      <c r="C33" s="49">
        <v>1537000</v>
      </c>
      <c r="D33" s="49">
        <v>5775000</v>
      </c>
      <c r="E33" s="49">
        <v>7068000</v>
      </c>
      <c r="F33" s="49">
        <v>6694000</v>
      </c>
      <c r="G33" s="49">
        <v>6910000</v>
      </c>
      <c r="H33" s="49">
        <v>7624000</v>
      </c>
      <c r="I33" s="49">
        <v>8662000</v>
      </c>
      <c r="J33" s="49">
        <v>9070000</v>
      </c>
      <c r="K33" s="49">
        <v>8358000</v>
      </c>
      <c r="L33" s="49">
        <v>7600000</v>
      </c>
      <c r="M33" s="49">
        <v>6006000</v>
      </c>
      <c r="N33" s="49">
        <v>4992000</v>
      </c>
      <c r="O33" s="49">
        <v>4714000</v>
      </c>
      <c r="P33" s="49">
        <v>4961000</v>
      </c>
      <c r="Q33" s="49">
        <v>4940000</v>
      </c>
      <c r="R33" s="49">
        <v>4125999.9</v>
      </c>
      <c r="S33" s="49">
        <v>3371000</v>
      </c>
      <c r="T33" s="49">
        <v>2351146</v>
      </c>
      <c r="U33" s="49">
        <v>1349333</v>
      </c>
      <c r="V33" s="49">
        <v>580251.30000000005</v>
      </c>
      <c r="W33" s="49">
        <v>150496.20000000001</v>
      </c>
      <c r="X33" s="49">
        <v>21077.4</v>
      </c>
    </row>
    <row r="34" spans="1:24" ht="15" customHeight="1">
      <c r="A34" s="16">
        <v>1991</v>
      </c>
      <c r="B34" s="49">
        <v>107731937.89999999</v>
      </c>
      <c r="C34" s="49">
        <v>1511000</v>
      </c>
      <c r="D34" s="49">
        <v>5877000</v>
      </c>
      <c r="E34" s="49">
        <v>7122000</v>
      </c>
      <c r="F34" s="49">
        <v>6867000</v>
      </c>
      <c r="G34" s="49">
        <v>6671000</v>
      </c>
      <c r="H34" s="49">
        <v>7626000</v>
      </c>
      <c r="I34" s="49">
        <v>8417000</v>
      </c>
      <c r="J34" s="49">
        <v>9151000</v>
      </c>
      <c r="K34" s="49">
        <v>8562000</v>
      </c>
      <c r="L34" s="49">
        <v>7980000</v>
      </c>
      <c r="M34" s="49">
        <v>6113000</v>
      </c>
      <c r="N34" s="49">
        <v>5105000</v>
      </c>
      <c r="O34" s="49">
        <v>4669000</v>
      </c>
      <c r="P34" s="49">
        <v>4917000</v>
      </c>
      <c r="Q34" s="49">
        <v>4905999.9000000004</v>
      </c>
      <c r="R34" s="49">
        <v>4219000.0999999996</v>
      </c>
      <c r="S34" s="49">
        <v>3427000</v>
      </c>
      <c r="T34" s="49">
        <v>2407153</v>
      </c>
      <c r="U34" s="49">
        <v>1391266.8</v>
      </c>
      <c r="V34" s="49">
        <v>610330</v>
      </c>
      <c r="W34" s="49">
        <v>160627</v>
      </c>
      <c r="X34" s="49">
        <v>22561.1</v>
      </c>
    </row>
    <row r="35" spans="1:24">
      <c r="A35" s="21">
        <f t="shared" ref="A35:A40" si="0">A34+1</f>
        <v>1992</v>
      </c>
      <c r="B35" s="49">
        <v>108906597.3</v>
      </c>
      <c r="C35" s="49">
        <v>1525549.5</v>
      </c>
      <c r="D35" s="49">
        <v>5970987.7999999998</v>
      </c>
      <c r="E35" s="49">
        <v>7040591.5</v>
      </c>
      <c r="F35" s="49">
        <v>7204012</v>
      </c>
      <c r="G35" s="49">
        <v>6575214.5</v>
      </c>
      <c r="H35" s="49">
        <v>7564650.5</v>
      </c>
      <c r="I35" s="49">
        <v>7981079.5</v>
      </c>
      <c r="J35" s="49">
        <v>9378331.5</v>
      </c>
      <c r="K35" s="49">
        <v>8595960.5</v>
      </c>
      <c r="L35" s="49">
        <v>8127863</v>
      </c>
      <c r="M35" s="49">
        <v>6607109.5</v>
      </c>
      <c r="N35" s="49">
        <v>5403218</v>
      </c>
      <c r="O35" s="49">
        <v>4618878</v>
      </c>
      <c r="P35" s="49">
        <v>4877904.5</v>
      </c>
      <c r="Q35" s="49">
        <v>4973558.3</v>
      </c>
      <c r="R35" s="49">
        <v>4237155</v>
      </c>
      <c r="S35" s="49">
        <v>3509456.1</v>
      </c>
      <c r="T35" s="49">
        <v>2451430.7999999998</v>
      </c>
      <c r="U35" s="49">
        <v>1427870.7</v>
      </c>
      <c r="V35" s="49">
        <v>639237.69999999995</v>
      </c>
      <c r="W35" s="49">
        <v>172149.5</v>
      </c>
      <c r="X35" s="49">
        <v>24388.9</v>
      </c>
    </row>
    <row r="36" spans="1:24">
      <c r="A36" s="21">
        <f t="shared" si="0"/>
        <v>1993</v>
      </c>
      <c r="B36" s="49">
        <v>109483099</v>
      </c>
      <c r="C36" s="49">
        <v>1501222</v>
      </c>
      <c r="D36" s="49">
        <v>6084306</v>
      </c>
      <c r="E36" s="49">
        <v>7169612</v>
      </c>
      <c r="F36" s="49">
        <v>7169388</v>
      </c>
      <c r="G36" s="49">
        <v>6717533</v>
      </c>
      <c r="H36" s="49">
        <v>7397817</v>
      </c>
      <c r="I36" s="49">
        <v>7880397</v>
      </c>
      <c r="J36" s="49">
        <v>9129900</v>
      </c>
      <c r="K36" s="49">
        <v>8952944</v>
      </c>
      <c r="L36" s="49">
        <v>8080037</v>
      </c>
      <c r="M36" s="49">
        <v>6886511</v>
      </c>
      <c r="N36" s="49">
        <v>5578542</v>
      </c>
      <c r="O36" s="49">
        <v>4755750</v>
      </c>
      <c r="P36" s="49">
        <v>4695917</v>
      </c>
      <c r="Q36" s="49">
        <v>4843466</v>
      </c>
      <c r="R36" s="49">
        <v>4366465</v>
      </c>
      <c r="S36" s="49">
        <v>3500506</v>
      </c>
      <c r="T36" s="49">
        <v>2505018</v>
      </c>
      <c r="U36" s="49">
        <v>1438467</v>
      </c>
      <c r="V36" s="49">
        <v>625369</v>
      </c>
      <c r="W36" s="49">
        <v>173773</v>
      </c>
      <c r="X36" s="49">
        <v>30159</v>
      </c>
    </row>
    <row r="37" spans="1:24">
      <c r="A37" s="21">
        <f t="shared" si="0"/>
        <v>1994</v>
      </c>
      <c r="B37" s="49">
        <v>110312043</v>
      </c>
      <c r="C37" s="49">
        <v>1484722</v>
      </c>
      <c r="D37" s="49">
        <v>6110447</v>
      </c>
      <c r="E37" s="49">
        <v>7264371</v>
      </c>
      <c r="F37" s="49">
        <v>7245101</v>
      </c>
      <c r="G37" s="49">
        <v>6849037</v>
      </c>
      <c r="H37" s="49">
        <v>7211094</v>
      </c>
      <c r="I37" s="49">
        <v>7679757</v>
      </c>
      <c r="J37" s="49">
        <v>9069779</v>
      </c>
      <c r="K37" s="49">
        <v>9081143</v>
      </c>
      <c r="L37" s="49">
        <v>8270705</v>
      </c>
      <c r="M37" s="49">
        <v>7180742</v>
      </c>
      <c r="N37" s="49">
        <v>5780232</v>
      </c>
      <c r="O37" s="49">
        <v>4860339</v>
      </c>
      <c r="P37" s="49">
        <v>4598883</v>
      </c>
      <c r="Q37" s="49">
        <v>4788567</v>
      </c>
      <c r="R37" s="49">
        <v>4414079</v>
      </c>
      <c r="S37" s="49">
        <v>3535824</v>
      </c>
      <c r="T37" s="49">
        <v>2550822</v>
      </c>
      <c r="U37" s="49">
        <v>1467161</v>
      </c>
      <c r="V37" s="49">
        <v>656747</v>
      </c>
      <c r="W37" s="49">
        <v>180713</v>
      </c>
      <c r="X37" s="49">
        <v>31778</v>
      </c>
    </row>
    <row r="38" spans="1:24">
      <c r="A38" s="21">
        <f t="shared" si="0"/>
        <v>1995</v>
      </c>
      <c r="B38" s="49">
        <v>111103811</v>
      </c>
      <c r="C38" s="49">
        <v>1475990</v>
      </c>
      <c r="D38" s="49">
        <v>6054875</v>
      </c>
      <c r="E38" s="49">
        <v>7375960</v>
      </c>
      <c r="F38" s="49">
        <v>7294788</v>
      </c>
      <c r="G38" s="49">
        <v>7010351</v>
      </c>
      <c r="H38" s="49">
        <v>7020389</v>
      </c>
      <c r="I38" s="49">
        <v>7583792</v>
      </c>
      <c r="J38" s="49">
        <v>8918195</v>
      </c>
      <c r="K38" s="49">
        <v>9190371</v>
      </c>
      <c r="L38" s="49">
        <v>8478260</v>
      </c>
      <c r="M38" s="49">
        <v>7485773</v>
      </c>
      <c r="N38" s="49">
        <v>5969413</v>
      </c>
      <c r="O38" s="49">
        <v>4913335</v>
      </c>
      <c r="P38" s="49">
        <v>4570327</v>
      </c>
      <c r="Q38" s="49">
        <v>4728330</v>
      </c>
      <c r="R38" s="49">
        <v>4451633</v>
      </c>
      <c r="S38" s="49">
        <v>3573206</v>
      </c>
      <c r="T38" s="49">
        <v>2603800</v>
      </c>
      <c r="U38" s="49">
        <v>1492144</v>
      </c>
      <c r="V38" s="49">
        <v>687466</v>
      </c>
      <c r="W38" s="49">
        <v>191549</v>
      </c>
      <c r="X38" s="49">
        <v>33864</v>
      </c>
    </row>
    <row r="39" spans="1:24">
      <c r="A39" s="21">
        <f t="shared" si="0"/>
        <v>1996</v>
      </c>
      <c r="B39" s="49">
        <v>111887696</v>
      </c>
      <c r="C39" s="49">
        <v>1465483</v>
      </c>
      <c r="D39" s="49">
        <v>5982599</v>
      </c>
      <c r="E39" s="49">
        <v>7488800</v>
      </c>
      <c r="F39" s="49">
        <v>7343829</v>
      </c>
      <c r="G39" s="49">
        <v>7195213</v>
      </c>
      <c r="H39" s="49">
        <v>6813121</v>
      </c>
      <c r="I39" s="49">
        <v>7585019</v>
      </c>
      <c r="J39" s="49">
        <v>8669594</v>
      </c>
      <c r="K39" s="49">
        <v>9279899</v>
      </c>
      <c r="L39" s="49">
        <v>8688099</v>
      </c>
      <c r="M39" s="49">
        <v>7874055</v>
      </c>
      <c r="N39" s="49">
        <v>6082948</v>
      </c>
      <c r="O39" s="49">
        <v>5026429</v>
      </c>
      <c r="P39" s="49">
        <v>4527878</v>
      </c>
      <c r="Q39" s="49">
        <v>4687447</v>
      </c>
      <c r="R39" s="49">
        <v>4414640</v>
      </c>
      <c r="S39" s="49">
        <v>3650837</v>
      </c>
      <c r="T39" s="49">
        <v>2642503</v>
      </c>
      <c r="U39" s="49">
        <v>1524672</v>
      </c>
      <c r="V39" s="49">
        <v>703453</v>
      </c>
      <c r="W39" s="49">
        <v>204988</v>
      </c>
      <c r="X39" s="49">
        <v>36190</v>
      </c>
    </row>
    <row r="40" spans="1:24">
      <c r="A40" s="21">
        <f t="shared" si="0"/>
        <v>1997</v>
      </c>
      <c r="B40" s="49">
        <v>112709920</v>
      </c>
      <c r="C40" s="49">
        <v>1466148</v>
      </c>
      <c r="D40" s="49">
        <v>5915253</v>
      </c>
      <c r="E40" s="49">
        <v>7596269</v>
      </c>
      <c r="F40" s="49">
        <v>7365977</v>
      </c>
      <c r="G40" s="49">
        <v>7356827</v>
      </c>
      <c r="H40" s="49">
        <v>6796054</v>
      </c>
      <c r="I40" s="49">
        <v>7511352</v>
      </c>
      <c r="J40" s="49">
        <v>8403782</v>
      </c>
      <c r="K40" s="49">
        <v>9293224</v>
      </c>
      <c r="L40" s="49">
        <v>8894573</v>
      </c>
      <c r="M40" s="49">
        <v>7835996</v>
      </c>
      <c r="N40" s="49">
        <v>6632437</v>
      </c>
      <c r="O40" s="49">
        <v>5195001</v>
      </c>
      <c r="P40" s="49">
        <v>4540210</v>
      </c>
      <c r="Q40" s="49">
        <v>4598841</v>
      </c>
      <c r="R40" s="49">
        <v>4373311</v>
      </c>
      <c r="S40" s="49">
        <v>3733188</v>
      </c>
      <c r="T40" s="49">
        <v>2673238</v>
      </c>
      <c r="U40" s="49">
        <v>1554491</v>
      </c>
      <c r="V40" s="49">
        <v>723527</v>
      </c>
      <c r="W40" s="49">
        <v>212231</v>
      </c>
      <c r="X40" s="49">
        <v>37990</v>
      </c>
    </row>
    <row r="41" spans="1:24">
      <c r="A41" s="96">
        <v>1998</v>
      </c>
      <c r="B41" s="101">
        <f>SUM(C41:X41)</f>
        <v>115002832</v>
      </c>
      <c r="C41" s="102">
        <v>1442376</v>
      </c>
      <c r="D41" s="102">
        <v>5856166</v>
      </c>
      <c r="E41" s="102">
        <v>7760229</v>
      </c>
      <c r="F41" s="102">
        <v>7596504</v>
      </c>
      <c r="G41" s="102">
        <v>7584181</v>
      </c>
      <c r="H41" s="102">
        <v>6982716</v>
      </c>
      <c r="I41" s="102">
        <v>7749253</v>
      </c>
      <c r="J41" s="102">
        <v>8335342</v>
      </c>
      <c r="K41" s="102">
        <v>9330064</v>
      </c>
      <c r="L41" s="102">
        <v>9015285</v>
      </c>
      <c r="M41" s="102">
        <v>8042001</v>
      </c>
      <c r="N41" s="102">
        <v>6960425</v>
      </c>
      <c r="O41" s="102">
        <v>5542590</v>
      </c>
      <c r="P41" s="102">
        <v>4673896</v>
      </c>
      <c r="Q41" s="102">
        <v>4520475</v>
      </c>
      <c r="R41" s="102">
        <v>4425827</v>
      </c>
      <c r="S41" s="102">
        <v>3826614</v>
      </c>
      <c r="T41" s="102">
        <v>2750797</v>
      </c>
      <c r="U41" s="102">
        <v>1623053</v>
      </c>
      <c r="V41" s="101">
        <v>735072</v>
      </c>
      <c r="W41" s="101">
        <v>213592</v>
      </c>
      <c r="X41" s="101">
        <v>36374</v>
      </c>
    </row>
    <row r="42" spans="1:24">
      <c r="A42" s="96">
        <v>1999</v>
      </c>
      <c r="B42" s="101">
        <f t="shared" ref="B42:B49" si="1">SUM(C42:X42)</f>
        <v>115952664</v>
      </c>
      <c r="C42" s="102">
        <v>1451166</v>
      </c>
      <c r="D42" s="102">
        <v>5834944</v>
      </c>
      <c r="E42" s="102">
        <v>7787246</v>
      </c>
      <c r="F42" s="102">
        <v>7714170</v>
      </c>
      <c r="G42" s="102">
        <v>7670083</v>
      </c>
      <c r="H42" s="102">
        <v>7124246</v>
      </c>
      <c r="I42" s="102">
        <v>7603647</v>
      </c>
      <c r="J42" s="102">
        <v>8153418</v>
      </c>
      <c r="K42" s="102">
        <v>9275877</v>
      </c>
      <c r="L42" s="102">
        <v>9133270</v>
      </c>
      <c r="M42" s="102">
        <v>8238393</v>
      </c>
      <c r="N42" s="102">
        <v>7270096</v>
      </c>
      <c r="O42" s="102">
        <v>5753640</v>
      </c>
      <c r="P42" s="102">
        <v>4784353</v>
      </c>
      <c r="Q42" s="102">
        <v>4431313</v>
      </c>
      <c r="R42" s="102">
        <v>4386258</v>
      </c>
      <c r="S42" s="102">
        <v>3875480</v>
      </c>
      <c r="T42" s="102">
        <v>2787730</v>
      </c>
      <c r="U42" s="102">
        <v>1681195</v>
      </c>
      <c r="V42" s="101">
        <v>744732</v>
      </c>
      <c r="W42" s="101">
        <v>215480</v>
      </c>
      <c r="X42" s="101">
        <v>35927</v>
      </c>
    </row>
    <row r="43" spans="1:24" ht="15">
      <c r="A43" s="96">
        <v>2000</v>
      </c>
      <c r="B43" s="101">
        <f t="shared" si="1"/>
        <v>116841326</v>
      </c>
      <c r="C43" s="102">
        <v>1465117</v>
      </c>
      <c r="D43" s="102">
        <v>5821197</v>
      </c>
      <c r="E43" s="102">
        <v>7729066</v>
      </c>
      <c r="F43" s="102">
        <v>7841535</v>
      </c>
      <c r="G43" s="102">
        <v>7725878</v>
      </c>
      <c r="H43" s="102">
        <v>7303562</v>
      </c>
      <c r="I43" s="102">
        <v>7447061</v>
      </c>
      <c r="J43" s="102">
        <v>8084642</v>
      </c>
      <c r="K43" s="102">
        <v>9142886</v>
      </c>
      <c r="L43" s="102">
        <v>9235513</v>
      </c>
      <c r="M43" s="102">
        <v>8447337</v>
      </c>
      <c r="N43" s="102">
        <v>7595021</v>
      </c>
      <c r="O43" s="102">
        <v>5948200</v>
      </c>
      <c r="P43" s="102">
        <v>4837094</v>
      </c>
      <c r="Q43" s="102">
        <v>4400351</v>
      </c>
      <c r="R43" s="102">
        <v>4332730</v>
      </c>
      <c r="S43" s="102">
        <v>3911569</v>
      </c>
      <c r="T43" s="102">
        <v>2826797</v>
      </c>
      <c r="U43" s="110">
        <v>1735161</v>
      </c>
      <c r="V43" s="110">
        <v>755823</v>
      </c>
      <c r="W43" s="110">
        <v>219036</v>
      </c>
      <c r="X43" s="110">
        <v>35750</v>
      </c>
    </row>
    <row r="44" spans="1:24" ht="15">
      <c r="A44" s="96">
        <v>2001</v>
      </c>
      <c r="B44" s="101">
        <f t="shared" si="1"/>
        <v>117736208</v>
      </c>
      <c r="C44" s="102">
        <v>1530714</v>
      </c>
      <c r="D44" s="102">
        <v>5818585</v>
      </c>
      <c r="E44" s="102">
        <v>7642127</v>
      </c>
      <c r="F44" s="102">
        <v>7922680</v>
      </c>
      <c r="G44" s="102">
        <v>7731440</v>
      </c>
      <c r="H44" s="102">
        <v>7551619</v>
      </c>
      <c r="I44" s="102">
        <v>7255878</v>
      </c>
      <c r="J44" s="102">
        <v>8128663</v>
      </c>
      <c r="K44" s="102">
        <v>8926784</v>
      </c>
      <c r="L44" s="102">
        <v>9347861</v>
      </c>
      <c r="M44" s="102">
        <v>8625737</v>
      </c>
      <c r="N44" s="102">
        <v>7947985</v>
      </c>
      <c r="O44" s="102">
        <v>6094714</v>
      </c>
      <c r="P44" s="102">
        <v>4941641</v>
      </c>
      <c r="Q44" s="102">
        <v>4379906</v>
      </c>
      <c r="R44" s="102">
        <v>4279080</v>
      </c>
      <c r="S44" s="102">
        <v>3891235</v>
      </c>
      <c r="T44" s="102">
        <v>2899244</v>
      </c>
      <c r="U44" s="111">
        <v>1768920</v>
      </c>
      <c r="V44" s="111">
        <v>793988</v>
      </c>
      <c r="W44" s="111">
        <v>220682</v>
      </c>
      <c r="X44" s="111">
        <v>36725</v>
      </c>
    </row>
    <row r="45" spans="1:24" ht="15">
      <c r="A45" s="96">
        <v>2002</v>
      </c>
      <c r="B45" s="101">
        <f t="shared" si="1"/>
        <v>118598236</v>
      </c>
      <c r="C45" s="102">
        <v>1516794</v>
      </c>
      <c r="D45" s="102">
        <v>5905107</v>
      </c>
      <c r="E45" s="102">
        <v>7550911</v>
      </c>
      <c r="F45" s="102">
        <v>7983450</v>
      </c>
      <c r="G45" s="102">
        <v>7752303</v>
      </c>
      <c r="H45" s="102">
        <v>7730125</v>
      </c>
      <c r="I45" s="102">
        <v>7213826</v>
      </c>
      <c r="J45" s="102">
        <v>8105955</v>
      </c>
      <c r="K45" s="102">
        <v>8701959</v>
      </c>
      <c r="L45" s="102">
        <v>9360571</v>
      </c>
      <c r="M45" s="102">
        <v>8835553</v>
      </c>
      <c r="N45" s="102">
        <v>7908927</v>
      </c>
      <c r="O45" s="102">
        <v>6594382</v>
      </c>
      <c r="P45" s="102">
        <v>5116298</v>
      </c>
      <c r="Q45" s="102">
        <v>4382344</v>
      </c>
      <c r="R45" s="102">
        <v>4210566</v>
      </c>
      <c r="S45" s="102">
        <v>3869200</v>
      </c>
      <c r="T45" s="102">
        <v>2973710</v>
      </c>
      <c r="U45" s="112">
        <v>1793044</v>
      </c>
      <c r="V45" s="112">
        <v>821124</v>
      </c>
      <c r="W45" s="112">
        <v>233813</v>
      </c>
      <c r="X45" s="112">
        <v>38274</v>
      </c>
    </row>
    <row r="46" spans="1:24" ht="15">
      <c r="A46" s="96">
        <v>2003</v>
      </c>
      <c r="B46" s="101">
        <f t="shared" si="1"/>
        <v>119408097</v>
      </c>
      <c r="C46" s="102">
        <v>1533565</v>
      </c>
      <c r="D46" s="102">
        <v>5982488</v>
      </c>
      <c r="E46" s="102">
        <v>7476358</v>
      </c>
      <c r="F46" s="102">
        <v>7995426</v>
      </c>
      <c r="G46" s="102">
        <v>7792751</v>
      </c>
      <c r="H46" s="102">
        <v>7860216</v>
      </c>
      <c r="I46" s="102">
        <v>7270228</v>
      </c>
      <c r="J46" s="102">
        <v>8017737</v>
      </c>
      <c r="K46" s="102">
        <v>8472903</v>
      </c>
      <c r="L46" s="102">
        <v>9342410</v>
      </c>
      <c r="M46" s="102">
        <v>9005610</v>
      </c>
      <c r="N46" s="102">
        <v>8028468</v>
      </c>
      <c r="O46" s="102">
        <v>6838415</v>
      </c>
      <c r="P46" s="102">
        <v>5392431</v>
      </c>
      <c r="Q46" s="102">
        <v>4442823</v>
      </c>
      <c r="R46" s="102">
        <v>4136513</v>
      </c>
      <c r="S46" s="102">
        <v>3854141</v>
      </c>
      <c r="T46" s="102">
        <v>3015250</v>
      </c>
      <c r="U46" s="113">
        <v>1815688</v>
      </c>
      <c r="V46" s="113">
        <v>846803</v>
      </c>
      <c r="W46" s="113">
        <v>247188</v>
      </c>
      <c r="X46" s="113">
        <v>40685</v>
      </c>
    </row>
    <row r="47" spans="1:24" ht="15">
      <c r="A47" s="96">
        <v>2004</v>
      </c>
      <c r="B47" s="101">
        <f t="shared" si="1"/>
        <v>120233865</v>
      </c>
      <c r="C47" s="102">
        <v>1551887</v>
      </c>
      <c r="D47" s="102">
        <v>6069789</v>
      </c>
      <c r="E47" s="102">
        <v>7427967</v>
      </c>
      <c r="F47" s="102">
        <v>7957493</v>
      </c>
      <c r="G47" s="102">
        <v>7870595</v>
      </c>
      <c r="H47" s="102">
        <v>7928050</v>
      </c>
      <c r="I47" s="102">
        <v>7403133</v>
      </c>
      <c r="J47" s="102">
        <v>7863665</v>
      </c>
      <c r="K47" s="102">
        <v>8281880</v>
      </c>
      <c r="L47" s="102">
        <v>9327505</v>
      </c>
      <c r="M47" s="102">
        <v>9121652</v>
      </c>
      <c r="N47" s="102">
        <v>8199225</v>
      </c>
      <c r="O47" s="102">
        <v>7134777</v>
      </c>
      <c r="P47" s="102">
        <v>5599044</v>
      </c>
      <c r="Q47" s="102">
        <v>4529662</v>
      </c>
      <c r="R47" s="102">
        <v>4068474</v>
      </c>
      <c r="S47" s="102">
        <v>3799479</v>
      </c>
      <c r="T47" s="102">
        <v>3080215</v>
      </c>
      <c r="U47" s="114">
        <v>1846685</v>
      </c>
      <c r="V47" s="114">
        <v>875253</v>
      </c>
      <c r="W47" s="114">
        <v>256244</v>
      </c>
      <c r="X47" s="114">
        <v>41191</v>
      </c>
    </row>
    <row r="48" spans="1:24" ht="15">
      <c r="A48" s="96">
        <v>2005</v>
      </c>
      <c r="B48" s="101">
        <f t="shared" si="1"/>
        <v>121071125</v>
      </c>
      <c r="C48" s="102">
        <v>1542576</v>
      </c>
      <c r="D48" s="102">
        <v>6155157</v>
      </c>
      <c r="E48" s="102">
        <v>7405187</v>
      </c>
      <c r="F48" s="102">
        <v>7856095</v>
      </c>
      <c r="G48" s="102">
        <v>7967625</v>
      </c>
      <c r="H48" s="102">
        <v>7945167</v>
      </c>
      <c r="I48" s="102">
        <v>7580882</v>
      </c>
      <c r="J48" s="102">
        <v>7672424</v>
      </c>
      <c r="K48" s="102">
        <v>8222362</v>
      </c>
      <c r="L48" s="102">
        <v>9210644</v>
      </c>
      <c r="M48" s="102">
        <v>9237406</v>
      </c>
      <c r="N48" s="102">
        <v>8392024</v>
      </c>
      <c r="O48" s="102">
        <v>7468070</v>
      </c>
      <c r="P48" s="102">
        <v>5770500</v>
      </c>
      <c r="Q48" s="102">
        <v>4592166</v>
      </c>
      <c r="R48" s="102">
        <v>4041164</v>
      </c>
      <c r="S48" s="102">
        <v>3767030</v>
      </c>
      <c r="T48" s="102">
        <v>3106984</v>
      </c>
      <c r="U48" s="115">
        <v>1907280</v>
      </c>
      <c r="V48" s="115">
        <v>908907</v>
      </c>
      <c r="W48" s="115">
        <v>273923</v>
      </c>
      <c r="X48" s="115">
        <v>47552</v>
      </c>
    </row>
    <row r="49" spans="1:24" ht="15">
      <c r="A49" s="96">
        <v>2006</v>
      </c>
      <c r="B49" s="101">
        <f t="shared" si="1"/>
        <v>121919998</v>
      </c>
      <c r="C49" s="102">
        <v>1567186</v>
      </c>
      <c r="D49" s="102">
        <v>6166619</v>
      </c>
      <c r="E49" s="102">
        <v>7463131</v>
      </c>
      <c r="F49" s="102">
        <v>7763315</v>
      </c>
      <c r="G49" s="102">
        <v>8043067</v>
      </c>
      <c r="H49" s="102">
        <v>7944617</v>
      </c>
      <c r="I49" s="102">
        <v>7816385</v>
      </c>
      <c r="J49" s="102">
        <v>7470105</v>
      </c>
      <c r="K49" s="102">
        <v>8258767</v>
      </c>
      <c r="L49" s="102">
        <v>8991150</v>
      </c>
      <c r="M49" s="102">
        <v>9345554</v>
      </c>
      <c r="N49" s="102">
        <v>8566909</v>
      </c>
      <c r="O49" s="102">
        <v>7815136</v>
      </c>
      <c r="P49" s="102">
        <v>5912247</v>
      </c>
      <c r="Q49" s="102">
        <v>4694868</v>
      </c>
      <c r="R49" s="102">
        <v>4029007</v>
      </c>
      <c r="S49" s="102">
        <v>3729806</v>
      </c>
      <c r="T49" s="102">
        <v>3103585</v>
      </c>
      <c r="U49" s="116">
        <v>1971517</v>
      </c>
      <c r="V49" s="116">
        <v>928707</v>
      </c>
      <c r="W49" s="116">
        <v>288058</v>
      </c>
      <c r="X49" s="116">
        <v>50262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9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" width="11.28515625" style="16" customWidth="1"/>
    <col min="2" max="2" width="14" style="16" customWidth="1"/>
    <col min="3" max="3" width="12.42578125" style="16" customWidth="1"/>
    <col min="4" max="16384" width="10.7109375" style="16"/>
  </cols>
  <sheetData>
    <row r="1" spans="1:24" s="17" customFormat="1" ht="35.1" customHeight="1">
      <c r="A1" s="18" t="s">
        <v>28</v>
      </c>
      <c r="B1" s="17" t="s">
        <v>29</v>
      </c>
      <c r="C1" s="17" t="s">
        <v>1</v>
      </c>
      <c r="D1" s="17" t="s">
        <v>30</v>
      </c>
      <c r="E1" s="17" t="s">
        <v>7</v>
      </c>
      <c r="F1" s="17" t="s">
        <v>8</v>
      </c>
      <c r="G1" s="17" t="s">
        <v>9</v>
      </c>
      <c r="H1" s="17" t="s">
        <v>10</v>
      </c>
      <c r="I1" s="17" t="s">
        <v>11</v>
      </c>
      <c r="J1" s="17" t="s">
        <v>12</v>
      </c>
      <c r="K1" s="17" t="s">
        <v>31</v>
      </c>
      <c r="L1" s="17" t="s">
        <v>14</v>
      </c>
      <c r="M1" s="17" t="s">
        <v>15</v>
      </c>
      <c r="N1" s="17" t="s">
        <v>32</v>
      </c>
      <c r="O1" s="17" t="s">
        <v>17</v>
      </c>
      <c r="P1" s="17" t="s">
        <v>18</v>
      </c>
      <c r="Q1" s="17" t="s">
        <v>19</v>
      </c>
      <c r="R1" s="17" t="s">
        <v>20</v>
      </c>
      <c r="S1" s="17" t="s">
        <v>21</v>
      </c>
      <c r="T1" s="17" t="s">
        <v>22</v>
      </c>
      <c r="U1" s="17" t="s">
        <v>23</v>
      </c>
      <c r="V1" s="17" t="s">
        <v>24</v>
      </c>
      <c r="W1" s="17" t="s">
        <v>25</v>
      </c>
      <c r="X1" s="17" t="s">
        <v>26</v>
      </c>
    </row>
    <row r="2" spans="1:24" s="17" customFormat="1" ht="35.1" hidden="1" customHeight="1">
      <c r="A2" s="18"/>
    </row>
    <row r="3" spans="1:24" s="17" customFormat="1" ht="35.1" hidden="1" customHeight="1">
      <c r="A3" s="18"/>
    </row>
    <row r="4" spans="1:24" s="17" customFormat="1" ht="35.1" hidden="1" customHeight="1">
      <c r="A4" s="18"/>
    </row>
    <row r="5" spans="1:24" s="17" customFormat="1" ht="35.1" hidden="1" customHeight="1">
      <c r="A5" s="18"/>
    </row>
    <row r="6" spans="1:24" s="17" customFormat="1" ht="35.1" hidden="1" customHeight="1">
      <c r="A6" s="18"/>
    </row>
    <row r="7" spans="1:24" s="17" customFormat="1" ht="35.1" hidden="1" customHeight="1">
      <c r="A7" s="18"/>
    </row>
    <row r="8" spans="1:24" s="17" customFormat="1" ht="35.1" hidden="1" customHeight="1">
      <c r="A8" s="18"/>
    </row>
    <row r="9" spans="1:24" s="17" customFormat="1" ht="35.1" hidden="1" customHeight="1">
      <c r="A9" s="18"/>
    </row>
    <row r="10" spans="1:24" s="17" customFormat="1" ht="35.1" hidden="1" customHeight="1">
      <c r="A10" s="18"/>
    </row>
    <row r="11" spans="1:24" ht="15" customHeight="1">
      <c r="A11" s="16">
        <v>1968</v>
      </c>
      <c r="B11" s="50">
        <v>12782081.300000001</v>
      </c>
      <c r="C11" s="50">
        <v>264000</v>
      </c>
      <c r="D11" s="50">
        <v>1220047</v>
      </c>
      <c r="E11" s="50">
        <v>1624632.6</v>
      </c>
      <c r="F11" s="50">
        <v>1537888.2</v>
      </c>
      <c r="G11" s="50">
        <v>1272460</v>
      </c>
      <c r="H11" s="50">
        <v>985788.7</v>
      </c>
      <c r="I11" s="50">
        <v>856957.3</v>
      </c>
      <c r="J11" s="50">
        <v>752741.9</v>
      </c>
      <c r="K11" s="50">
        <v>752936.6</v>
      </c>
      <c r="L11" s="50">
        <v>719999.3</v>
      </c>
      <c r="M11" s="50">
        <v>672320.1</v>
      </c>
      <c r="N11" s="50">
        <v>538581.30000000005</v>
      </c>
      <c r="O11" s="50">
        <v>493205.4</v>
      </c>
      <c r="P11" s="50">
        <v>386749.9</v>
      </c>
      <c r="Q11" s="50">
        <v>290298</v>
      </c>
      <c r="R11" s="50">
        <v>193768.4</v>
      </c>
      <c r="S11" s="50">
        <v>122011.6</v>
      </c>
      <c r="T11" s="50">
        <v>60733.5</v>
      </c>
      <c r="U11" s="50">
        <v>24819.3</v>
      </c>
      <c r="V11" s="50">
        <v>7652.7</v>
      </c>
      <c r="W11" s="50">
        <v>2770.5</v>
      </c>
      <c r="X11" s="50">
        <v>1719</v>
      </c>
    </row>
    <row r="12" spans="1:24" ht="15" customHeight="1">
      <c r="A12" s="16">
        <v>1969</v>
      </c>
      <c r="B12" s="50">
        <v>12977469.300000001</v>
      </c>
      <c r="C12" s="50">
        <v>258000</v>
      </c>
      <c r="D12" s="50">
        <v>1195912.7</v>
      </c>
      <c r="E12" s="50">
        <v>1642881.8</v>
      </c>
      <c r="F12" s="50">
        <v>1570307</v>
      </c>
      <c r="G12" s="50">
        <v>1330041.6000000001</v>
      </c>
      <c r="H12" s="50">
        <v>1019010.4</v>
      </c>
      <c r="I12" s="50">
        <v>890374</v>
      </c>
      <c r="J12" s="50">
        <v>753566.3</v>
      </c>
      <c r="K12" s="50">
        <v>754377</v>
      </c>
      <c r="L12" s="50">
        <v>724469.7</v>
      </c>
      <c r="M12" s="50">
        <v>678589.4</v>
      </c>
      <c r="N12" s="50">
        <v>548996.5</v>
      </c>
      <c r="O12" s="50">
        <v>500749.9</v>
      </c>
      <c r="P12" s="50">
        <v>394582.3</v>
      </c>
      <c r="Q12" s="50">
        <v>293913.59999999998</v>
      </c>
      <c r="R12" s="50">
        <v>195491.4</v>
      </c>
      <c r="S12" s="50">
        <v>123142.8</v>
      </c>
      <c r="T12" s="50">
        <v>64642.1</v>
      </c>
      <c r="U12" s="50">
        <v>26150.1</v>
      </c>
      <c r="V12" s="50">
        <v>7765.2</v>
      </c>
      <c r="W12" s="50">
        <v>2730.5</v>
      </c>
      <c r="X12" s="50">
        <v>1775</v>
      </c>
    </row>
    <row r="13" spans="1:24" ht="15" customHeight="1">
      <c r="A13" s="16">
        <v>1970</v>
      </c>
      <c r="B13" s="50">
        <v>13252390.000000002</v>
      </c>
      <c r="C13" s="50">
        <v>299532</v>
      </c>
      <c r="D13" s="50">
        <v>1207037</v>
      </c>
      <c r="E13" s="50">
        <v>1641660</v>
      </c>
      <c r="F13" s="50">
        <v>1603835</v>
      </c>
      <c r="G13" s="50">
        <v>1382411</v>
      </c>
      <c r="H13" s="50">
        <v>1067679</v>
      </c>
      <c r="I13" s="50">
        <v>904247</v>
      </c>
      <c r="J13" s="50">
        <v>772991</v>
      </c>
      <c r="K13" s="50">
        <v>749174</v>
      </c>
      <c r="L13" s="50">
        <v>734908</v>
      </c>
      <c r="M13" s="50">
        <v>677849</v>
      </c>
      <c r="N13" s="50">
        <v>570856</v>
      </c>
      <c r="O13" s="50">
        <v>499184</v>
      </c>
      <c r="P13" s="50">
        <v>409645</v>
      </c>
      <c r="Q13" s="50">
        <v>289802</v>
      </c>
      <c r="R13" s="50">
        <v>206402</v>
      </c>
      <c r="S13" s="50">
        <v>125375</v>
      </c>
      <c r="T13" s="50">
        <v>69428.800000000003</v>
      </c>
      <c r="U13" s="50">
        <v>27305.3</v>
      </c>
      <c r="V13" s="50">
        <v>8421.4</v>
      </c>
      <c r="W13" s="50">
        <v>2674.5</v>
      </c>
      <c r="X13" s="50">
        <v>1973</v>
      </c>
    </row>
    <row r="14" spans="1:24" ht="15" customHeight="1">
      <c r="A14" s="16">
        <v>1971</v>
      </c>
      <c r="B14" s="50">
        <v>13489180.700000003</v>
      </c>
      <c r="C14" s="50">
        <v>287000</v>
      </c>
      <c r="D14" s="50">
        <v>1166402.3</v>
      </c>
      <c r="E14" s="50">
        <v>1636635.5</v>
      </c>
      <c r="F14" s="50">
        <v>1630794</v>
      </c>
      <c r="G14" s="50">
        <v>1455550.6</v>
      </c>
      <c r="H14" s="50">
        <v>1165416.3999999999</v>
      </c>
      <c r="I14" s="50">
        <v>913425.8</v>
      </c>
      <c r="J14" s="50">
        <v>801159.1</v>
      </c>
      <c r="K14" s="50">
        <v>752486.9</v>
      </c>
      <c r="L14" s="50">
        <v>735236.8</v>
      </c>
      <c r="M14" s="50">
        <v>688182.8</v>
      </c>
      <c r="N14" s="50">
        <v>592480.1</v>
      </c>
      <c r="O14" s="50">
        <v>489950.9</v>
      </c>
      <c r="P14" s="50">
        <v>420616.7</v>
      </c>
      <c r="Q14" s="50">
        <v>297770.3</v>
      </c>
      <c r="R14" s="50">
        <v>214311.6</v>
      </c>
      <c r="S14" s="50">
        <v>129815.4</v>
      </c>
      <c r="T14" s="50">
        <v>69916.399999999994</v>
      </c>
      <c r="U14" s="50">
        <v>28236.9</v>
      </c>
      <c r="V14" s="50">
        <v>9023.2000000000007</v>
      </c>
      <c r="W14" s="50">
        <v>2657</v>
      </c>
      <c r="X14" s="50">
        <v>2112</v>
      </c>
    </row>
    <row r="15" spans="1:24" ht="15" customHeight="1">
      <c r="A15" s="16">
        <v>1972</v>
      </c>
      <c r="B15" s="50">
        <v>13759794.299999997</v>
      </c>
      <c r="C15" s="50">
        <v>283000</v>
      </c>
      <c r="D15" s="50">
        <v>1168298.2</v>
      </c>
      <c r="E15" s="50">
        <v>1619166.5</v>
      </c>
      <c r="F15" s="50">
        <v>1648989.6</v>
      </c>
      <c r="G15" s="50">
        <v>1521340.5</v>
      </c>
      <c r="H15" s="50">
        <v>1232237.8999999999</v>
      </c>
      <c r="I15" s="50">
        <v>961902.6</v>
      </c>
      <c r="J15" s="50">
        <v>835386.7</v>
      </c>
      <c r="K15" s="50">
        <v>756256.5</v>
      </c>
      <c r="L15" s="50">
        <v>736432.1</v>
      </c>
      <c r="M15" s="50">
        <v>692977.4</v>
      </c>
      <c r="N15" s="50">
        <v>614248.19999999995</v>
      </c>
      <c r="O15" s="50">
        <v>490383.6</v>
      </c>
      <c r="P15" s="50">
        <v>428061.7</v>
      </c>
      <c r="Q15" s="50">
        <v>310108.2</v>
      </c>
      <c r="R15" s="50">
        <v>213808.9</v>
      </c>
      <c r="S15" s="50">
        <v>132497.4</v>
      </c>
      <c r="T15" s="50">
        <v>71649.7</v>
      </c>
      <c r="U15" s="50">
        <v>28516.6</v>
      </c>
      <c r="V15" s="50">
        <v>9636.9</v>
      </c>
      <c r="W15" s="50">
        <v>2661.1</v>
      </c>
      <c r="X15" s="50">
        <v>2234</v>
      </c>
    </row>
    <row r="16" spans="1:24" ht="15" customHeight="1">
      <c r="A16" s="16">
        <v>1973</v>
      </c>
      <c r="B16" s="50">
        <v>14009991.699999997</v>
      </c>
      <c r="C16" s="50">
        <v>265000</v>
      </c>
      <c r="D16" s="50">
        <v>1169047.8999999999</v>
      </c>
      <c r="E16" s="50">
        <v>1589745.8</v>
      </c>
      <c r="F16" s="50">
        <v>1670692.4</v>
      </c>
      <c r="G16" s="50">
        <v>1569741.1</v>
      </c>
      <c r="H16" s="50">
        <v>1307181.6000000001</v>
      </c>
      <c r="I16" s="50">
        <v>1005791.3</v>
      </c>
      <c r="J16" s="50">
        <v>878259.19999999995</v>
      </c>
      <c r="K16" s="50">
        <v>762975.2</v>
      </c>
      <c r="L16" s="50">
        <v>742643.6</v>
      </c>
      <c r="M16" s="50">
        <v>697909.2</v>
      </c>
      <c r="N16" s="50">
        <v>631693.9</v>
      </c>
      <c r="O16" s="50">
        <v>494832.1</v>
      </c>
      <c r="P16" s="50">
        <v>433911.4</v>
      </c>
      <c r="Q16" s="50">
        <v>319874.3</v>
      </c>
      <c r="R16" s="50">
        <v>219607.7</v>
      </c>
      <c r="S16" s="50">
        <v>133467.79999999999</v>
      </c>
      <c r="T16" s="50">
        <v>73204.899999999994</v>
      </c>
      <c r="U16" s="50">
        <v>29377.9</v>
      </c>
      <c r="V16" s="50">
        <v>10063.200000000001</v>
      </c>
      <c r="W16" s="50">
        <v>2663.2</v>
      </c>
      <c r="X16" s="50">
        <v>2308</v>
      </c>
    </row>
    <row r="17" spans="1:24" ht="15" customHeight="1">
      <c r="A17" s="16">
        <v>1974</v>
      </c>
      <c r="B17" s="50">
        <v>14276283.9</v>
      </c>
      <c r="C17" s="50">
        <v>259000</v>
      </c>
      <c r="D17" s="50">
        <v>1162819.2</v>
      </c>
      <c r="E17" s="50">
        <v>1567405.2</v>
      </c>
      <c r="F17" s="50">
        <v>1689156.6</v>
      </c>
      <c r="G17" s="50">
        <v>1608171.5</v>
      </c>
      <c r="H17" s="50">
        <v>1377923.2</v>
      </c>
      <c r="I17" s="50">
        <v>1071527.8999999999</v>
      </c>
      <c r="J17" s="50">
        <v>912964.1</v>
      </c>
      <c r="K17" s="50">
        <v>777829.4</v>
      </c>
      <c r="L17" s="50">
        <v>746083.8</v>
      </c>
      <c r="M17" s="50">
        <v>705813.7</v>
      </c>
      <c r="N17" s="50">
        <v>640611.9</v>
      </c>
      <c r="O17" s="50">
        <v>507348.6</v>
      </c>
      <c r="P17" s="50">
        <v>439855.8</v>
      </c>
      <c r="Q17" s="50">
        <v>328406.5</v>
      </c>
      <c r="R17" s="50">
        <v>224649</v>
      </c>
      <c r="S17" s="50">
        <v>136386.6</v>
      </c>
      <c r="T17" s="50">
        <v>73767.8</v>
      </c>
      <c r="U17" s="50">
        <v>30997</v>
      </c>
      <c r="V17" s="50">
        <v>10550.9</v>
      </c>
      <c r="W17" s="50">
        <v>2689.2</v>
      </c>
      <c r="X17" s="50">
        <v>2326</v>
      </c>
    </row>
    <row r="18" spans="1:24" ht="15" customHeight="1">
      <c r="A18" s="16">
        <v>1975</v>
      </c>
      <c r="B18" s="50">
        <v>14559972.799999999</v>
      </c>
      <c r="C18" s="50">
        <v>265000</v>
      </c>
      <c r="D18" s="50">
        <v>1165965.2</v>
      </c>
      <c r="E18" s="50">
        <v>1541866.9</v>
      </c>
      <c r="F18" s="50">
        <v>1692550.3</v>
      </c>
      <c r="G18" s="50">
        <v>1641702.9</v>
      </c>
      <c r="H18" s="50">
        <v>1439696.4</v>
      </c>
      <c r="I18" s="50">
        <v>1152571.7</v>
      </c>
      <c r="J18" s="50">
        <v>939395.6</v>
      </c>
      <c r="K18" s="50">
        <v>807085.6</v>
      </c>
      <c r="L18" s="50">
        <v>747139.9</v>
      </c>
      <c r="M18" s="50">
        <v>716255</v>
      </c>
      <c r="N18" s="50">
        <v>646169.19999999995</v>
      </c>
      <c r="O18" s="50">
        <v>527034.5</v>
      </c>
      <c r="P18" s="50">
        <v>440663</v>
      </c>
      <c r="Q18" s="50">
        <v>340465.3</v>
      </c>
      <c r="R18" s="50">
        <v>227670.3</v>
      </c>
      <c r="S18" s="50">
        <v>143924</v>
      </c>
      <c r="T18" s="50">
        <v>75933.5</v>
      </c>
      <c r="U18" s="50">
        <v>32668.2</v>
      </c>
      <c r="V18" s="50">
        <v>10939.9</v>
      </c>
      <c r="W18" s="50">
        <v>2962.4</v>
      </c>
      <c r="X18" s="50">
        <v>2313</v>
      </c>
    </row>
    <row r="19" spans="1:24" ht="15" customHeight="1">
      <c r="A19" s="16">
        <v>1976</v>
      </c>
      <c r="B19" s="50">
        <v>14852580.099999996</v>
      </c>
      <c r="C19" s="50">
        <v>266000</v>
      </c>
      <c r="D19" s="50">
        <v>1151398.3999999999</v>
      </c>
      <c r="E19" s="50">
        <v>1550267.2</v>
      </c>
      <c r="F19" s="50">
        <v>1688731.9</v>
      </c>
      <c r="G19" s="50">
        <v>1667266.1</v>
      </c>
      <c r="H19" s="50">
        <v>1500205.5</v>
      </c>
      <c r="I19" s="50">
        <v>1254795.3999999999</v>
      </c>
      <c r="J19" s="50">
        <v>956775.2</v>
      </c>
      <c r="K19" s="50">
        <v>835707.8</v>
      </c>
      <c r="L19" s="50">
        <v>755189.2</v>
      </c>
      <c r="M19" s="50">
        <v>720191.6</v>
      </c>
      <c r="N19" s="50">
        <v>657658.6</v>
      </c>
      <c r="O19" s="50">
        <v>544535.6</v>
      </c>
      <c r="P19" s="50">
        <v>439831.9</v>
      </c>
      <c r="Q19" s="50">
        <v>349248.2</v>
      </c>
      <c r="R19" s="50">
        <v>235751.7</v>
      </c>
      <c r="S19" s="50">
        <v>150183.1</v>
      </c>
      <c r="T19" s="50">
        <v>79043.7</v>
      </c>
      <c r="U19" s="50">
        <v>33004.800000000003</v>
      </c>
      <c r="V19" s="50">
        <v>11321.5</v>
      </c>
      <c r="W19" s="50">
        <v>3197.7</v>
      </c>
      <c r="X19" s="50">
        <v>2275</v>
      </c>
    </row>
    <row r="20" spans="1:24" ht="15" customHeight="1">
      <c r="A20" s="16">
        <v>1977</v>
      </c>
      <c r="B20" s="50">
        <v>15168899.9</v>
      </c>
      <c r="C20" s="50">
        <v>284000</v>
      </c>
      <c r="D20" s="50">
        <v>1149588</v>
      </c>
      <c r="E20" s="50">
        <v>1565553.1</v>
      </c>
      <c r="F20" s="50">
        <v>1668904.4</v>
      </c>
      <c r="G20" s="50">
        <v>1685100.2</v>
      </c>
      <c r="H20" s="50">
        <v>1562690.6</v>
      </c>
      <c r="I20" s="50">
        <v>1316916.3999999999</v>
      </c>
      <c r="J20" s="50">
        <v>1014322.7</v>
      </c>
      <c r="K20" s="50">
        <v>871090.5</v>
      </c>
      <c r="L20" s="50">
        <v>766013</v>
      </c>
      <c r="M20" s="50">
        <v>724018</v>
      </c>
      <c r="N20" s="50">
        <v>666237.1</v>
      </c>
      <c r="O20" s="50">
        <v>562660.5</v>
      </c>
      <c r="P20" s="50">
        <v>444040.3</v>
      </c>
      <c r="Q20" s="50">
        <v>356287</v>
      </c>
      <c r="R20" s="50">
        <v>245554.3</v>
      </c>
      <c r="S20" s="50">
        <v>152927.1</v>
      </c>
      <c r="T20" s="50">
        <v>81959.100000000006</v>
      </c>
      <c r="U20" s="50">
        <v>34068.5</v>
      </c>
      <c r="V20" s="50">
        <v>11350</v>
      </c>
      <c r="W20" s="50">
        <v>3412.9</v>
      </c>
      <c r="X20" s="50">
        <v>2206.1999999999998</v>
      </c>
    </row>
    <row r="21" spans="1:24" ht="15" customHeight="1">
      <c r="A21" s="16">
        <v>1978</v>
      </c>
      <c r="B21" s="50">
        <v>15493792.099999998</v>
      </c>
      <c r="C21" s="50">
        <v>288000</v>
      </c>
      <c r="D21" s="50">
        <v>1170216.7</v>
      </c>
      <c r="E21" s="50">
        <v>1582448.1</v>
      </c>
      <c r="F21" s="50">
        <v>1640989.9</v>
      </c>
      <c r="G21" s="50">
        <v>1707308.6</v>
      </c>
      <c r="H21" s="50">
        <v>1609510.2</v>
      </c>
      <c r="I21" s="50">
        <v>1381901.4</v>
      </c>
      <c r="J21" s="50">
        <v>1072743.7</v>
      </c>
      <c r="K21" s="50">
        <v>909372.1</v>
      </c>
      <c r="L21" s="50">
        <v>784603.5</v>
      </c>
      <c r="M21" s="50">
        <v>729559.9</v>
      </c>
      <c r="N21" s="50">
        <v>674659</v>
      </c>
      <c r="O21" s="50">
        <v>579111.4</v>
      </c>
      <c r="P21" s="50">
        <v>450919.9</v>
      </c>
      <c r="Q21" s="50">
        <v>362668.1</v>
      </c>
      <c r="R21" s="50">
        <v>253965.9</v>
      </c>
      <c r="S21" s="50">
        <v>158603</v>
      </c>
      <c r="T21" s="50">
        <v>84394.7</v>
      </c>
      <c r="U21" s="50">
        <v>35275.4</v>
      </c>
      <c r="V21" s="50">
        <v>11831.5</v>
      </c>
      <c r="W21" s="50">
        <v>3569.7</v>
      </c>
      <c r="X21" s="50">
        <v>2139.4</v>
      </c>
    </row>
    <row r="22" spans="1:24" ht="15" customHeight="1">
      <c r="A22" s="16">
        <v>1979</v>
      </c>
      <c r="B22" s="50">
        <v>15843597.500000004</v>
      </c>
      <c r="C22" s="50">
        <v>303000</v>
      </c>
      <c r="D22" s="50">
        <v>1205523.3999999999</v>
      </c>
      <c r="E22" s="50">
        <v>1589994.4</v>
      </c>
      <c r="F22" s="50">
        <v>1619132.6</v>
      </c>
      <c r="G22" s="50">
        <v>1726093.9</v>
      </c>
      <c r="H22" s="50">
        <v>1647068.7</v>
      </c>
      <c r="I22" s="50">
        <v>1440177.1</v>
      </c>
      <c r="J22" s="50">
        <v>1151679.3</v>
      </c>
      <c r="K22" s="50">
        <v>941860.2</v>
      </c>
      <c r="L22" s="50">
        <v>809218.8</v>
      </c>
      <c r="M22" s="50">
        <v>734808.5</v>
      </c>
      <c r="N22" s="50">
        <v>683273.4</v>
      </c>
      <c r="O22" s="50">
        <v>592775.4</v>
      </c>
      <c r="P22" s="50">
        <v>461718.8</v>
      </c>
      <c r="Q22" s="50">
        <v>368401.6</v>
      </c>
      <c r="R22" s="50">
        <v>261841.7</v>
      </c>
      <c r="S22" s="50">
        <v>164270.39999999999</v>
      </c>
      <c r="T22" s="50">
        <v>88088.9</v>
      </c>
      <c r="U22" s="50">
        <v>36302.1</v>
      </c>
      <c r="V22" s="50">
        <v>12525.5</v>
      </c>
      <c r="W22" s="50">
        <v>3737.4</v>
      </c>
      <c r="X22" s="50">
        <v>2105.4</v>
      </c>
    </row>
    <row r="23" spans="1:24" ht="15" customHeight="1">
      <c r="A23" s="16">
        <v>1980</v>
      </c>
      <c r="B23" s="50">
        <v>16298237.300000001</v>
      </c>
      <c r="C23" s="50">
        <v>356631</v>
      </c>
      <c r="D23" s="50">
        <v>1296900</v>
      </c>
      <c r="E23" s="50">
        <v>1603615</v>
      </c>
      <c r="F23" s="50">
        <v>1607177</v>
      </c>
      <c r="G23" s="50">
        <v>1740805</v>
      </c>
      <c r="H23" s="50">
        <v>1671540</v>
      </c>
      <c r="I23" s="50">
        <v>1495758</v>
      </c>
      <c r="J23" s="50">
        <v>1238687</v>
      </c>
      <c r="K23" s="50">
        <v>974746</v>
      </c>
      <c r="L23" s="50">
        <v>838869</v>
      </c>
      <c r="M23" s="50">
        <v>741011</v>
      </c>
      <c r="N23" s="50">
        <v>691094</v>
      </c>
      <c r="O23" s="50">
        <v>605609</v>
      </c>
      <c r="P23" s="50">
        <v>474749</v>
      </c>
      <c r="Q23" s="50">
        <v>372805</v>
      </c>
      <c r="R23" s="50">
        <v>269211</v>
      </c>
      <c r="S23" s="50">
        <v>170426</v>
      </c>
      <c r="T23" s="50">
        <v>91655.1</v>
      </c>
      <c r="U23" s="50">
        <v>37783.4</v>
      </c>
      <c r="V23" s="50">
        <v>13118.6</v>
      </c>
      <c r="W23" s="50">
        <v>3808.4</v>
      </c>
      <c r="X23" s="50">
        <v>2238.8000000000002</v>
      </c>
    </row>
    <row r="24" spans="1:24" ht="15" customHeight="1">
      <c r="A24" s="16">
        <v>1981</v>
      </c>
      <c r="B24" s="50">
        <v>16507272.9</v>
      </c>
      <c r="C24" s="50">
        <v>329000</v>
      </c>
      <c r="D24" s="50">
        <v>1307997.3</v>
      </c>
      <c r="E24" s="50">
        <v>1581065.7</v>
      </c>
      <c r="F24" s="50">
        <v>1637534.5</v>
      </c>
      <c r="G24" s="50">
        <v>1732001.7</v>
      </c>
      <c r="H24" s="50">
        <v>1698121.5</v>
      </c>
      <c r="I24" s="50">
        <v>1536579</v>
      </c>
      <c r="J24" s="50">
        <v>1328418.7</v>
      </c>
      <c r="K24" s="50">
        <v>985472.3</v>
      </c>
      <c r="L24" s="50">
        <v>853530</v>
      </c>
      <c r="M24" s="50">
        <v>743453.3</v>
      </c>
      <c r="N24" s="50">
        <v>690389</v>
      </c>
      <c r="O24" s="50">
        <v>615411.69999999995</v>
      </c>
      <c r="P24" s="50">
        <v>486828.5</v>
      </c>
      <c r="Q24" s="50">
        <v>378538.7</v>
      </c>
      <c r="R24" s="50">
        <v>275257.3</v>
      </c>
      <c r="S24" s="50">
        <v>175118.8</v>
      </c>
      <c r="T24" s="50">
        <v>93757.6</v>
      </c>
      <c r="U24" s="50">
        <v>39399.300000000003</v>
      </c>
      <c r="V24" s="50">
        <v>13147.1</v>
      </c>
      <c r="W24" s="50">
        <v>3882.5</v>
      </c>
      <c r="X24" s="50">
        <v>2368.4</v>
      </c>
    </row>
    <row r="25" spans="1:24" ht="15" customHeight="1">
      <c r="A25" s="16">
        <v>1982</v>
      </c>
      <c r="B25" s="50">
        <v>16771422.800000003</v>
      </c>
      <c r="C25" s="50">
        <v>337000</v>
      </c>
      <c r="D25" s="50">
        <v>1316219.1000000001</v>
      </c>
      <c r="E25" s="50">
        <v>1589578.3</v>
      </c>
      <c r="F25" s="50">
        <v>1668290.7</v>
      </c>
      <c r="G25" s="50">
        <v>1709533.2</v>
      </c>
      <c r="H25" s="50">
        <v>1715523.2</v>
      </c>
      <c r="I25" s="50">
        <v>1593268.7</v>
      </c>
      <c r="J25" s="50">
        <v>1367649</v>
      </c>
      <c r="K25" s="50">
        <v>1038427</v>
      </c>
      <c r="L25" s="50">
        <v>873270.1</v>
      </c>
      <c r="M25" s="50">
        <v>750208.6</v>
      </c>
      <c r="N25" s="50">
        <v>685823.8</v>
      </c>
      <c r="O25" s="50">
        <v>621882.5</v>
      </c>
      <c r="P25" s="50">
        <v>501353.8</v>
      </c>
      <c r="Q25" s="50">
        <v>383655.8</v>
      </c>
      <c r="R25" s="50">
        <v>281896.3</v>
      </c>
      <c r="S25" s="50">
        <v>180303.1</v>
      </c>
      <c r="T25" s="50">
        <v>96835.5</v>
      </c>
      <c r="U25" s="50">
        <v>40652.1</v>
      </c>
      <c r="V25" s="50">
        <v>13757</v>
      </c>
      <c r="W25" s="50">
        <v>3843</v>
      </c>
      <c r="X25" s="50">
        <v>2452</v>
      </c>
    </row>
    <row r="26" spans="1:24" ht="15" customHeight="1">
      <c r="A26" s="16">
        <v>1983</v>
      </c>
      <c r="B26" s="50">
        <v>17047097.300000001</v>
      </c>
      <c r="C26" s="50">
        <v>340000</v>
      </c>
      <c r="D26" s="50">
        <v>1336969</v>
      </c>
      <c r="E26" s="50">
        <v>1605022.6</v>
      </c>
      <c r="F26" s="50">
        <v>1695386.2</v>
      </c>
      <c r="G26" s="50">
        <v>1682470.2</v>
      </c>
      <c r="H26" s="50">
        <v>1738798.4</v>
      </c>
      <c r="I26" s="50">
        <v>1636633.6000000001</v>
      </c>
      <c r="J26" s="50">
        <v>1413925.3</v>
      </c>
      <c r="K26" s="50">
        <v>1089309.7</v>
      </c>
      <c r="L26" s="50">
        <v>897992.6</v>
      </c>
      <c r="M26" s="50">
        <v>760536</v>
      </c>
      <c r="N26" s="50">
        <v>682868.8</v>
      </c>
      <c r="O26" s="50">
        <v>625470</v>
      </c>
      <c r="P26" s="50">
        <v>516588.1</v>
      </c>
      <c r="Q26" s="50">
        <v>388758.5</v>
      </c>
      <c r="R26" s="50">
        <v>288497.90000000002</v>
      </c>
      <c r="S26" s="50">
        <v>185325.6</v>
      </c>
      <c r="T26" s="50">
        <v>100067.9</v>
      </c>
      <c r="U26" s="50">
        <v>41755.300000000003</v>
      </c>
      <c r="V26" s="50">
        <v>14230.8</v>
      </c>
      <c r="W26" s="50">
        <v>4001</v>
      </c>
      <c r="X26" s="50">
        <v>2489.8000000000002</v>
      </c>
    </row>
    <row r="27" spans="1:24" ht="15" customHeight="1">
      <c r="A27" s="16">
        <v>1984</v>
      </c>
      <c r="B27" s="50">
        <v>17316019.699999999</v>
      </c>
      <c r="C27" s="50">
        <v>336000</v>
      </c>
      <c r="D27" s="50">
        <v>1343950.9</v>
      </c>
      <c r="E27" s="50">
        <v>1643346.4</v>
      </c>
      <c r="F27" s="50">
        <v>1702731.5</v>
      </c>
      <c r="G27" s="50">
        <v>1668512.2</v>
      </c>
      <c r="H27" s="50">
        <v>1756674.8</v>
      </c>
      <c r="I27" s="50">
        <v>1675126</v>
      </c>
      <c r="J27" s="50">
        <v>1457353.4</v>
      </c>
      <c r="K27" s="50">
        <v>1158169</v>
      </c>
      <c r="L27" s="50">
        <v>917846.4</v>
      </c>
      <c r="M27" s="50">
        <v>773887.4</v>
      </c>
      <c r="N27" s="50">
        <v>680163.5</v>
      </c>
      <c r="O27" s="50">
        <v>624209</v>
      </c>
      <c r="P27" s="50">
        <v>530436.19999999995</v>
      </c>
      <c r="Q27" s="50">
        <v>395523.4</v>
      </c>
      <c r="R27" s="50">
        <v>294389.8</v>
      </c>
      <c r="S27" s="50">
        <v>190208.2</v>
      </c>
      <c r="T27" s="50">
        <v>103846</v>
      </c>
      <c r="U27" s="50">
        <v>42599</v>
      </c>
      <c r="V27" s="50">
        <v>14385.9</v>
      </c>
      <c r="W27" s="50">
        <v>4198.5</v>
      </c>
      <c r="X27" s="50">
        <v>2462.1999999999998</v>
      </c>
    </row>
    <row r="28" spans="1:24" ht="15" customHeight="1">
      <c r="A28" s="16">
        <v>1985</v>
      </c>
      <c r="B28" s="50">
        <v>17601994.400000006</v>
      </c>
      <c r="C28" s="50">
        <v>347000</v>
      </c>
      <c r="D28" s="50">
        <v>1356307.1</v>
      </c>
      <c r="E28" s="50">
        <v>1671243.4</v>
      </c>
      <c r="F28" s="50">
        <v>1699665.8</v>
      </c>
      <c r="G28" s="50">
        <v>1677752.7</v>
      </c>
      <c r="H28" s="50">
        <v>1762549.5</v>
      </c>
      <c r="I28" s="50">
        <v>1703180.8</v>
      </c>
      <c r="J28" s="50">
        <v>1505196</v>
      </c>
      <c r="K28" s="50">
        <v>1234490.6000000001</v>
      </c>
      <c r="L28" s="50">
        <v>940403.8</v>
      </c>
      <c r="M28" s="50">
        <v>787458.9</v>
      </c>
      <c r="N28" s="50">
        <v>680787.2</v>
      </c>
      <c r="O28" s="50">
        <v>622701.9</v>
      </c>
      <c r="P28" s="50">
        <v>541758.69999999995</v>
      </c>
      <c r="Q28" s="50">
        <v>403443.3</v>
      </c>
      <c r="R28" s="50">
        <v>300798.2</v>
      </c>
      <c r="S28" s="50">
        <v>194785.1</v>
      </c>
      <c r="T28" s="50">
        <v>106639.1</v>
      </c>
      <c r="U28" s="50">
        <v>44036</v>
      </c>
      <c r="V28" s="50">
        <v>14858.6</v>
      </c>
      <c r="W28" s="50">
        <v>4422.1000000000004</v>
      </c>
      <c r="X28" s="50">
        <v>2515.6</v>
      </c>
    </row>
    <row r="29" spans="1:24" ht="15" customHeight="1">
      <c r="A29" s="16">
        <v>1986</v>
      </c>
      <c r="B29" s="50">
        <v>17895000.900000006</v>
      </c>
      <c r="C29" s="50">
        <v>355000</v>
      </c>
      <c r="D29" s="50">
        <v>1370903</v>
      </c>
      <c r="E29" s="50">
        <v>1712563</v>
      </c>
      <c r="F29" s="50">
        <v>1661521.4</v>
      </c>
      <c r="G29" s="50">
        <v>1726652.1</v>
      </c>
      <c r="H29" s="50">
        <v>1742960.9</v>
      </c>
      <c r="I29" s="50">
        <v>1736131.7</v>
      </c>
      <c r="J29" s="50">
        <v>1546609.3</v>
      </c>
      <c r="K29" s="50">
        <v>1330720.8</v>
      </c>
      <c r="L29" s="50">
        <v>951869.8</v>
      </c>
      <c r="M29" s="50">
        <v>808435.1</v>
      </c>
      <c r="N29" s="50">
        <v>683471.9</v>
      </c>
      <c r="O29" s="50">
        <v>620105.30000000005</v>
      </c>
      <c r="P29" s="50">
        <v>550927.4</v>
      </c>
      <c r="Q29" s="50">
        <v>414279.4</v>
      </c>
      <c r="R29" s="50">
        <v>305554.59999999998</v>
      </c>
      <c r="S29" s="50">
        <v>199958.8</v>
      </c>
      <c r="T29" s="50">
        <v>109037.1</v>
      </c>
      <c r="U29" s="50">
        <v>45773</v>
      </c>
      <c r="V29" s="50">
        <v>15538.8</v>
      </c>
      <c r="W29" s="50">
        <v>4399.1000000000004</v>
      </c>
      <c r="X29" s="50">
        <v>2588.4</v>
      </c>
    </row>
    <row r="30" spans="1:24" ht="15" customHeight="1">
      <c r="A30" s="16">
        <v>1987</v>
      </c>
      <c r="B30" s="50">
        <v>18202294.899999999</v>
      </c>
      <c r="C30" s="50">
        <v>365000</v>
      </c>
      <c r="D30" s="50">
        <v>1405066.6</v>
      </c>
      <c r="E30" s="50">
        <v>1733038.6</v>
      </c>
      <c r="F30" s="50">
        <v>1661437.1</v>
      </c>
      <c r="G30" s="50">
        <v>1766566.1</v>
      </c>
      <c r="H30" s="50">
        <v>1732219.2</v>
      </c>
      <c r="I30" s="50">
        <v>1745607.6</v>
      </c>
      <c r="J30" s="50">
        <v>1610059.1</v>
      </c>
      <c r="K30" s="50">
        <v>1362425.2</v>
      </c>
      <c r="L30" s="50">
        <v>1015993.4</v>
      </c>
      <c r="M30" s="50">
        <v>823115.5</v>
      </c>
      <c r="N30" s="50">
        <v>694746.5</v>
      </c>
      <c r="O30" s="50">
        <v>609586</v>
      </c>
      <c r="P30" s="50">
        <v>552630.4</v>
      </c>
      <c r="Q30" s="50">
        <v>427217.9</v>
      </c>
      <c r="R30" s="50">
        <v>308861.09999999998</v>
      </c>
      <c r="S30" s="50">
        <v>205852.1</v>
      </c>
      <c r="T30" s="50">
        <v>112738</v>
      </c>
      <c r="U30" s="50">
        <v>47356.7</v>
      </c>
      <c r="V30" s="50">
        <v>15767.3</v>
      </c>
      <c r="W30" s="50">
        <v>4507.5</v>
      </c>
      <c r="X30" s="50">
        <v>2503</v>
      </c>
    </row>
    <row r="31" spans="1:24" ht="15" customHeight="1">
      <c r="A31" s="16">
        <v>1988</v>
      </c>
      <c r="B31" s="50">
        <v>18520459.800000001</v>
      </c>
      <c r="C31" s="50">
        <v>379000</v>
      </c>
      <c r="D31" s="50">
        <v>1434124.9</v>
      </c>
      <c r="E31" s="50">
        <v>1765737.9</v>
      </c>
      <c r="F31" s="50">
        <v>1664060.5</v>
      </c>
      <c r="G31" s="50">
        <v>1801582.6</v>
      </c>
      <c r="H31" s="50">
        <v>1709938.2</v>
      </c>
      <c r="I31" s="50">
        <v>1767381.5</v>
      </c>
      <c r="J31" s="50">
        <v>1653802.7</v>
      </c>
      <c r="K31" s="50">
        <v>1411562.8</v>
      </c>
      <c r="L31" s="50">
        <v>1066516.6000000001</v>
      </c>
      <c r="M31" s="50">
        <v>852651.2</v>
      </c>
      <c r="N31" s="50">
        <v>700014.4</v>
      </c>
      <c r="O31" s="50">
        <v>608043.6</v>
      </c>
      <c r="P31" s="50">
        <v>552824.80000000005</v>
      </c>
      <c r="Q31" s="50">
        <v>440466.6</v>
      </c>
      <c r="R31" s="50">
        <v>312381.5</v>
      </c>
      <c r="S31" s="50">
        <v>211850.6</v>
      </c>
      <c r="T31" s="50">
        <v>116345.4</v>
      </c>
      <c r="U31" s="50">
        <v>49136.4</v>
      </c>
      <c r="V31" s="50">
        <v>16023.5</v>
      </c>
      <c r="W31" s="50">
        <v>4519.3</v>
      </c>
      <c r="X31" s="50">
        <v>2494.8000000000002</v>
      </c>
    </row>
    <row r="32" spans="1:24" ht="15" customHeight="1">
      <c r="A32" s="16">
        <v>1989</v>
      </c>
      <c r="B32" s="50">
        <v>18856587.800000004</v>
      </c>
      <c r="C32" s="50">
        <v>404000</v>
      </c>
      <c r="D32" s="50">
        <v>1476866</v>
      </c>
      <c r="E32" s="50">
        <v>1782921.9</v>
      </c>
      <c r="F32" s="50">
        <v>1690730</v>
      </c>
      <c r="G32" s="50">
        <v>1806974.8</v>
      </c>
      <c r="H32" s="50">
        <v>1707474.2</v>
      </c>
      <c r="I32" s="50">
        <v>1781231.5</v>
      </c>
      <c r="J32" s="50">
        <v>1695436.6</v>
      </c>
      <c r="K32" s="50">
        <v>1454919.4</v>
      </c>
      <c r="L32" s="50">
        <v>1138346.8</v>
      </c>
      <c r="M32" s="50">
        <v>872446.8</v>
      </c>
      <c r="N32" s="50">
        <v>712808.8</v>
      </c>
      <c r="O32" s="50">
        <v>604699.4</v>
      </c>
      <c r="P32" s="50">
        <v>545675.80000000005</v>
      </c>
      <c r="Q32" s="50">
        <v>452749.1</v>
      </c>
      <c r="R32" s="50">
        <v>316979.3</v>
      </c>
      <c r="S32" s="50">
        <v>217805.9</v>
      </c>
      <c r="T32" s="50">
        <v>120485.7</v>
      </c>
      <c r="U32" s="50">
        <v>50803.1</v>
      </c>
      <c r="V32" s="50">
        <v>16136.6</v>
      </c>
      <c r="W32" s="50">
        <v>4526.8999999999996</v>
      </c>
      <c r="X32" s="50">
        <v>2569.1999999999998</v>
      </c>
    </row>
    <row r="33" spans="1:24" ht="15" customHeight="1">
      <c r="A33" s="16">
        <v>1990</v>
      </c>
      <c r="B33" s="50">
        <v>19217418.900000006</v>
      </c>
      <c r="C33" s="50">
        <v>432000</v>
      </c>
      <c r="D33" s="50">
        <v>1523000</v>
      </c>
      <c r="E33" s="50">
        <v>1793000</v>
      </c>
      <c r="F33" s="50">
        <v>1733000</v>
      </c>
      <c r="G33" s="50">
        <v>1791000</v>
      </c>
      <c r="H33" s="50">
        <v>1737000</v>
      </c>
      <c r="I33" s="50">
        <v>1776000</v>
      </c>
      <c r="J33" s="50">
        <v>1727000</v>
      </c>
      <c r="K33" s="50">
        <v>1504000</v>
      </c>
      <c r="L33" s="50">
        <v>1220000</v>
      </c>
      <c r="M33" s="50">
        <v>896000</v>
      </c>
      <c r="N33" s="50">
        <v>725000</v>
      </c>
      <c r="O33" s="50">
        <v>608000</v>
      </c>
      <c r="P33" s="50">
        <v>541000</v>
      </c>
      <c r="Q33" s="50">
        <v>463000</v>
      </c>
      <c r="R33" s="50">
        <v>323000.09999999998</v>
      </c>
      <c r="S33" s="50">
        <v>225000.1</v>
      </c>
      <c r="T33" s="50">
        <v>123123.8</v>
      </c>
      <c r="U33" s="50">
        <v>52691.3</v>
      </c>
      <c r="V33" s="50">
        <v>17193.2</v>
      </c>
      <c r="W33" s="50">
        <v>4718.6000000000004</v>
      </c>
      <c r="X33" s="50">
        <v>2691.8</v>
      </c>
    </row>
    <row r="34" spans="1:24" ht="15" customHeight="1">
      <c r="A34" s="16">
        <v>1991</v>
      </c>
      <c r="B34" s="50">
        <v>19703278.5</v>
      </c>
      <c r="C34" s="50">
        <v>461000</v>
      </c>
      <c r="D34" s="50">
        <v>1595000</v>
      </c>
      <c r="E34" s="50">
        <v>1824000</v>
      </c>
      <c r="F34" s="50">
        <v>1796000</v>
      </c>
      <c r="G34" s="50">
        <v>1757000</v>
      </c>
      <c r="H34" s="50">
        <v>1770000</v>
      </c>
      <c r="I34" s="50">
        <v>1774000</v>
      </c>
      <c r="J34" s="50">
        <v>1762000</v>
      </c>
      <c r="K34" s="50">
        <v>1567000</v>
      </c>
      <c r="L34" s="50">
        <v>1311000</v>
      </c>
      <c r="M34" s="50">
        <v>922000</v>
      </c>
      <c r="N34" s="50">
        <v>749000</v>
      </c>
      <c r="O34" s="50">
        <v>619000</v>
      </c>
      <c r="P34" s="50">
        <v>550000</v>
      </c>
      <c r="Q34" s="50">
        <v>471999.9</v>
      </c>
      <c r="R34" s="50">
        <v>338000.1</v>
      </c>
      <c r="S34" s="50">
        <v>230000</v>
      </c>
      <c r="T34" s="50">
        <v>126669.2</v>
      </c>
      <c r="U34" s="50">
        <v>54247</v>
      </c>
      <c r="V34" s="50">
        <v>17821.900000000001</v>
      </c>
      <c r="W34" s="50">
        <v>4819.8</v>
      </c>
      <c r="X34" s="50">
        <v>2720.6</v>
      </c>
    </row>
    <row r="35" spans="1:24" ht="15" customHeight="1">
      <c r="A35" s="21">
        <f t="shared" ref="A35:A40" si="0">A34+1</f>
        <v>1992</v>
      </c>
      <c r="B35" s="50">
        <v>20313281.600000009</v>
      </c>
      <c r="C35" s="50">
        <v>430803.1</v>
      </c>
      <c r="D35" s="50">
        <v>1645897.5</v>
      </c>
      <c r="E35" s="50">
        <v>1838809.5</v>
      </c>
      <c r="F35" s="50">
        <v>1926500.5</v>
      </c>
      <c r="G35" s="50">
        <v>1770480</v>
      </c>
      <c r="H35" s="50">
        <v>1817452</v>
      </c>
      <c r="I35" s="50">
        <v>1698096</v>
      </c>
      <c r="J35" s="50">
        <v>1843093.5</v>
      </c>
      <c r="K35" s="50">
        <v>1630214.5</v>
      </c>
      <c r="L35" s="50">
        <v>1435508.5</v>
      </c>
      <c r="M35" s="50">
        <v>947124</v>
      </c>
      <c r="N35" s="50">
        <v>822097</v>
      </c>
      <c r="O35" s="50">
        <v>619889</v>
      </c>
      <c r="P35" s="50">
        <v>578407.5</v>
      </c>
      <c r="Q35" s="50">
        <v>502320.1</v>
      </c>
      <c r="R35" s="50">
        <v>351613.1</v>
      </c>
      <c r="S35" s="50">
        <v>244754.5</v>
      </c>
      <c r="T35" s="50">
        <v>129534.8</v>
      </c>
      <c r="U35" s="50">
        <v>55068.1</v>
      </c>
      <c r="V35" s="50">
        <v>18029.099999999999</v>
      </c>
      <c r="W35" s="50">
        <v>4945.3</v>
      </c>
      <c r="X35" s="50">
        <v>2644</v>
      </c>
    </row>
    <row r="36" spans="1:24" ht="15" customHeight="1">
      <c r="A36" s="21">
        <f t="shared" si="0"/>
        <v>1993</v>
      </c>
      <c r="B36" s="51">
        <v>20579600</v>
      </c>
      <c r="C36" s="51">
        <v>418714</v>
      </c>
      <c r="D36" s="51">
        <v>1665931</v>
      </c>
      <c r="E36" s="51">
        <v>1890927</v>
      </c>
      <c r="F36" s="51">
        <v>1909224</v>
      </c>
      <c r="G36" s="51">
        <v>1781209</v>
      </c>
      <c r="H36" s="51">
        <v>1812454</v>
      </c>
      <c r="I36" s="51">
        <v>1746679</v>
      </c>
      <c r="J36" s="51">
        <v>1818284</v>
      </c>
      <c r="K36" s="51">
        <v>1707464</v>
      </c>
      <c r="L36" s="51">
        <v>1426536</v>
      </c>
      <c r="M36" s="51">
        <v>1048234</v>
      </c>
      <c r="N36" s="51">
        <v>812242</v>
      </c>
      <c r="O36" s="51">
        <v>651482</v>
      </c>
      <c r="P36" s="51">
        <v>562982</v>
      </c>
      <c r="Q36" s="51">
        <v>490236</v>
      </c>
      <c r="R36" s="51">
        <v>365746</v>
      </c>
      <c r="S36" s="51">
        <v>237578</v>
      </c>
      <c r="T36" s="51">
        <v>137292</v>
      </c>
      <c r="U36" s="51">
        <v>63801</v>
      </c>
      <c r="V36" s="51">
        <v>25324</v>
      </c>
      <c r="W36" s="51">
        <v>5631</v>
      </c>
      <c r="X36" s="51">
        <v>1630</v>
      </c>
    </row>
    <row r="37" spans="1:24" ht="15" customHeight="1">
      <c r="A37" s="21">
        <f t="shared" si="0"/>
        <v>1994</v>
      </c>
      <c r="B37" s="51">
        <v>20982330</v>
      </c>
      <c r="C37" s="51">
        <v>409879</v>
      </c>
      <c r="D37" s="51">
        <v>1679524</v>
      </c>
      <c r="E37" s="51">
        <v>1953628</v>
      </c>
      <c r="F37" s="51">
        <v>1938184</v>
      </c>
      <c r="G37" s="51">
        <v>1826795</v>
      </c>
      <c r="H37" s="51">
        <v>1807149</v>
      </c>
      <c r="I37" s="51">
        <v>1723783</v>
      </c>
      <c r="J37" s="51">
        <v>1833207</v>
      </c>
      <c r="K37" s="51">
        <v>1758765</v>
      </c>
      <c r="L37" s="51">
        <v>1485622</v>
      </c>
      <c r="M37" s="51">
        <v>1120962</v>
      </c>
      <c r="N37" s="51">
        <v>842701</v>
      </c>
      <c r="O37" s="51">
        <v>672683</v>
      </c>
      <c r="P37" s="51">
        <v>568282</v>
      </c>
      <c r="Q37" s="51">
        <v>502582</v>
      </c>
      <c r="R37" s="51">
        <v>372053</v>
      </c>
      <c r="S37" s="51">
        <v>244813</v>
      </c>
      <c r="T37" s="51">
        <v>141140</v>
      </c>
      <c r="U37" s="51">
        <v>65486</v>
      </c>
      <c r="V37" s="51">
        <v>27523</v>
      </c>
      <c r="W37" s="51">
        <v>5973</v>
      </c>
      <c r="X37" s="51">
        <v>1596</v>
      </c>
    </row>
    <row r="38" spans="1:24" ht="15" customHeight="1">
      <c r="A38" s="21">
        <f t="shared" si="0"/>
        <v>1995</v>
      </c>
      <c r="B38" s="51">
        <v>21374172</v>
      </c>
      <c r="C38" s="51">
        <v>396973</v>
      </c>
      <c r="D38" s="51">
        <v>1674500</v>
      </c>
      <c r="E38" s="51">
        <v>2014063</v>
      </c>
      <c r="F38" s="51">
        <v>1959039</v>
      </c>
      <c r="G38" s="51">
        <v>1888068</v>
      </c>
      <c r="H38" s="51">
        <v>1791315</v>
      </c>
      <c r="I38" s="51">
        <v>1725318</v>
      </c>
      <c r="J38" s="51">
        <v>1835212</v>
      </c>
      <c r="K38" s="51">
        <v>1803488</v>
      </c>
      <c r="L38" s="51">
        <v>1545015</v>
      </c>
      <c r="M38" s="51">
        <v>1197128</v>
      </c>
      <c r="N38" s="51">
        <v>874989</v>
      </c>
      <c r="O38" s="51">
        <v>695204</v>
      </c>
      <c r="P38" s="51">
        <v>576148</v>
      </c>
      <c r="Q38" s="51">
        <v>514012</v>
      </c>
      <c r="R38" s="51">
        <v>378376</v>
      </c>
      <c r="S38" s="51">
        <v>255269</v>
      </c>
      <c r="T38" s="51">
        <v>144063</v>
      </c>
      <c r="U38" s="51">
        <v>67698</v>
      </c>
      <c r="V38" s="51">
        <v>29592</v>
      </c>
      <c r="W38" s="51">
        <v>7068</v>
      </c>
      <c r="X38" s="51">
        <v>1634</v>
      </c>
    </row>
    <row r="39" spans="1:24" ht="15" customHeight="1">
      <c r="A39" s="21">
        <f t="shared" si="0"/>
        <v>1996</v>
      </c>
      <c r="B39" s="51">
        <v>21755581</v>
      </c>
      <c r="C39" s="51">
        <v>387188</v>
      </c>
      <c r="D39" s="51">
        <v>1648681</v>
      </c>
      <c r="E39" s="51">
        <v>2074393</v>
      </c>
      <c r="F39" s="51">
        <v>1987747</v>
      </c>
      <c r="G39" s="51">
        <v>1949396</v>
      </c>
      <c r="H39" s="51">
        <v>1758039</v>
      </c>
      <c r="I39" s="51">
        <v>1747093</v>
      </c>
      <c r="J39" s="51">
        <v>1834386</v>
      </c>
      <c r="K39" s="51">
        <v>1838242</v>
      </c>
      <c r="L39" s="51">
        <v>1607732</v>
      </c>
      <c r="M39" s="51">
        <v>1285625</v>
      </c>
      <c r="N39" s="51">
        <v>902882</v>
      </c>
      <c r="O39" s="51">
        <v>716132</v>
      </c>
      <c r="P39" s="51">
        <v>584795</v>
      </c>
      <c r="Q39" s="51">
        <v>523197</v>
      </c>
      <c r="R39" s="51">
        <v>385659</v>
      </c>
      <c r="S39" s="51">
        <v>266751</v>
      </c>
      <c r="T39" s="51">
        <v>147141</v>
      </c>
      <c r="U39" s="51">
        <v>70124</v>
      </c>
      <c r="V39" s="51">
        <v>29996</v>
      </c>
      <c r="W39" s="51">
        <v>8660</v>
      </c>
      <c r="X39" s="51">
        <v>1722</v>
      </c>
    </row>
    <row r="40" spans="1:24" ht="15" customHeight="1">
      <c r="A40" s="21">
        <f t="shared" si="0"/>
        <v>1997</v>
      </c>
      <c r="B40" s="51">
        <v>22159589</v>
      </c>
      <c r="C40" s="51">
        <v>393592</v>
      </c>
      <c r="D40" s="51">
        <v>1613266</v>
      </c>
      <c r="E40" s="51">
        <v>2126884</v>
      </c>
      <c r="F40" s="51">
        <v>2016328</v>
      </c>
      <c r="G40" s="51">
        <v>2002628</v>
      </c>
      <c r="H40" s="51">
        <v>1758595</v>
      </c>
      <c r="I40" s="51">
        <v>1769807</v>
      </c>
      <c r="J40" s="51">
        <v>1820550</v>
      </c>
      <c r="K40" s="51">
        <v>1864588</v>
      </c>
      <c r="L40" s="51">
        <v>1680384</v>
      </c>
      <c r="M40" s="51">
        <v>1337562</v>
      </c>
      <c r="N40" s="51">
        <v>963688</v>
      </c>
      <c r="O40" s="51">
        <v>746027</v>
      </c>
      <c r="P40" s="51">
        <v>598112</v>
      </c>
      <c r="Q40" s="51">
        <v>529177</v>
      </c>
      <c r="R40" s="51">
        <v>394075</v>
      </c>
      <c r="S40" s="51">
        <v>278350</v>
      </c>
      <c r="T40" s="51">
        <v>150836</v>
      </c>
      <c r="U40" s="51">
        <v>72524</v>
      </c>
      <c r="V40" s="51">
        <v>31484</v>
      </c>
      <c r="W40" s="51">
        <v>9323</v>
      </c>
      <c r="X40" s="51">
        <v>1809</v>
      </c>
    </row>
    <row r="41" spans="1:24" ht="15" customHeight="1">
      <c r="A41" s="16">
        <v>1998</v>
      </c>
      <c r="B41" s="101">
        <f t="shared" ref="B41:B49" si="1">SUM(C41:X41)</f>
        <v>23578137</v>
      </c>
      <c r="C41" s="16">
        <v>406878</v>
      </c>
      <c r="D41" s="16">
        <v>1705763</v>
      </c>
      <c r="E41" s="16">
        <v>2328282</v>
      </c>
      <c r="F41" s="16">
        <v>2140763</v>
      </c>
      <c r="G41" s="16">
        <v>2114707</v>
      </c>
      <c r="H41" s="16">
        <v>1866077</v>
      </c>
      <c r="I41" s="16">
        <v>1910178</v>
      </c>
      <c r="J41" s="16">
        <v>1899986</v>
      </c>
      <c r="K41" s="16">
        <v>1952400</v>
      </c>
      <c r="L41" s="16">
        <v>1771502</v>
      </c>
      <c r="M41" s="16">
        <v>1448071</v>
      </c>
      <c r="N41" s="16">
        <v>1096412</v>
      </c>
      <c r="O41" s="16">
        <v>813741</v>
      </c>
      <c r="P41" s="16">
        <v>647043</v>
      </c>
      <c r="Q41" s="16">
        <v>530023</v>
      </c>
      <c r="R41" s="16">
        <v>397000</v>
      </c>
      <c r="S41" s="16">
        <v>284290</v>
      </c>
      <c r="T41" s="16">
        <v>150766</v>
      </c>
      <c r="U41" s="101">
        <v>74073</v>
      </c>
      <c r="V41" s="101">
        <v>29810</v>
      </c>
      <c r="W41" s="101">
        <v>8408</v>
      </c>
      <c r="X41" s="101">
        <v>1964</v>
      </c>
    </row>
    <row r="42" spans="1:24" ht="15" customHeight="1">
      <c r="A42" s="16">
        <v>1999</v>
      </c>
      <c r="B42" s="101">
        <f t="shared" si="1"/>
        <v>24147779</v>
      </c>
      <c r="C42" s="16">
        <v>415838</v>
      </c>
      <c r="D42" s="16">
        <v>1706848</v>
      </c>
      <c r="E42" s="16">
        <v>2347141</v>
      </c>
      <c r="F42" s="16">
        <v>2217076</v>
      </c>
      <c r="G42" s="16">
        <v>2150130</v>
      </c>
      <c r="H42" s="16">
        <v>1917485</v>
      </c>
      <c r="I42" s="16">
        <v>1938128</v>
      </c>
      <c r="J42" s="16">
        <v>1909191</v>
      </c>
      <c r="K42" s="16">
        <v>1985842</v>
      </c>
      <c r="L42" s="16">
        <v>1831578</v>
      </c>
      <c r="M42" s="16">
        <v>1517551</v>
      </c>
      <c r="N42" s="16">
        <v>1181260</v>
      </c>
      <c r="O42" s="16">
        <v>849929</v>
      </c>
      <c r="P42" s="16">
        <v>672835</v>
      </c>
      <c r="Q42" s="16">
        <v>534581</v>
      </c>
      <c r="R42" s="16">
        <v>408134</v>
      </c>
      <c r="S42" s="16">
        <v>290264</v>
      </c>
      <c r="T42" s="16">
        <v>156761</v>
      </c>
      <c r="U42" s="101">
        <v>78023</v>
      </c>
      <c r="V42" s="101">
        <v>28254</v>
      </c>
      <c r="W42" s="101">
        <v>8682</v>
      </c>
      <c r="X42" s="101">
        <v>2248</v>
      </c>
    </row>
    <row r="43" spans="1:24" ht="15" customHeight="1">
      <c r="A43" s="16">
        <v>2000</v>
      </c>
      <c r="B43" s="101">
        <f t="shared" si="1"/>
        <v>24759401</v>
      </c>
      <c r="C43" s="16">
        <v>432273</v>
      </c>
      <c r="D43" s="16">
        <v>1718089</v>
      </c>
      <c r="E43" s="16">
        <v>2340105</v>
      </c>
      <c r="F43" s="16">
        <v>2291724</v>
      </c>
      <c r="G43" s="16">
        <v>2182158</v>
      </c>
      <c r="H43" s="16">
        <v>1988388</v>
      </c>
      <c r="I43" s="16">
        <v>1952004</v>
      </c>
      <c r="J43" s="16">
        <v>1949684</v>
      </c>
      <c r="K43" s="16">
        <v>2009744</v>
      </c>
      <c r="L43" s="16">
        <v>1891673</v>
      </c>
      <c r="M43" s="16">
        <v>1587396</v>
      </c>
      <c r="N43" s="16">
        <v>1274648</v>
      </c>
      <c r="O43" s="16">
        <v>890015</v>
      </c>
      <c r="P43" s="16">
        <v>701434</v>
      </c>
      <c r="Q43" s="16">
        <v>544703</v>
      </c>
      <c r="R43" s="16">
        <v>420854</v>
      </c>
      <c r="S43" s="16">
        <v>299476</v>
      </c>
      <c r="T43" s="16">
        <v>166551</v>
      </c>
      <c r="U43" s="117">
        <v>79643</v>
      </c>
      <c r="V43" s="117">
        <v>28592</v>
      </c>
      <c r="W43" s="117">
        <v>7943</v>
      </c>
      <c r="X43" s="117">
        <v>2304</v>
      </c>
    </row>
    <row r="44" spans="1:24" ht="15" customHeight="1">
      <c r="A44" s="16">
        <v>2001</v>
      </c>
      <c r="B44" s="101">
        <f t="shared" si="1"/>
        <v>25244454</v>
      </c>
      <c r="C44" s="16">
        <v>454886</v>
      </c>
      <c r="D44" s="16">
        <v>1718689</v>
      </c>
      <c r="E44" s="16">
        <v>2305759</v>
      </c>
      <c r="F44" s="16">
        <v>2347547</v>
      </c>
      <c r="G44" s="16">
        <v>2200830</v>
      </c>
      <c r="H44" s="16">
        <v>2073841</v>
      </c>
      <c r="I44" s="16">
        <v>1945460</v>
      </c>
      <c r="J44" s="16">
        <v>1992813</v>
      </c>
      <c r="K44" s="16">
        <v>2024558</v>
      </c>
      <c r="L44" s="16">
        <v>1933222</v>
      </c>
      <c r="M44" s="16">
        <v>1645159</v>
      </c>
      <c r="N44" s="16">
        <v>1359906</v>
      </c>
      <c r="O44" s="16">
        <v>923710</v>
      </c>
      <c r="P44" s="16">
        <v>719754</v>
      </c>
      <c r="Q44" s="16">
        <v>563787</v>
      </c>
      <c r="R44" s="16">
        <v>425634</v>
      </c>
      <c r="S44" s="16">
        <v>307683</v>
      </c>
      <c r="T44" s="16">
        <v>175636</v>
      </c>
      <c r="U44" s="118">
        <v>82747</v>
      </c>
      <c r="V44" s="118">
        <v>31948</v>
      </c>
      <c r="W44" s="118">
        <v>8522</v>
      </c>
      <c r="X44" s="118">
        <v>2363</v>
      </c>
    </row>
    <row r="45" spans="1:24" ht="15" customHeight="1">
      <c r="A45" s="16">
        <v>2002</v>
      </c>
      <c r="B45" s="101">
        <f t="shared" si="1"/>
        <v>25700821</v>
      </c>
      <c r="C45" s="16">
        <v>447565</v>
      </c>
      <c r="D45" s="16">
        <v>1747541</v>
      </c>
      <c r="E45" s="16">
        <v>2269919</v>
      </c>
      <c r="F45" s="16">
        <v>2395790</v>
      </c>
      <c r="G45" s="16">
        <v>2217575</v>
      </c>
      <c r="H45" s="16">
        <v>2144795</v>
      </c>
      <c r="I45" s="16">
        <v>1954732</v>
      </c>
      <c r="J45" s="16">
        <v>2042022</v>
      </c>
      <c r="K45" s="16">
        <v>2017369</v>
      </c>
      <c r="L45" s="16">
        <v>1962697</v>
      </c>
      <c r="M45" s="16">
        <v>1714674</v>
      </c>
      <c r="N45" s="16">
        <v>1405644</v>
      </c>
      <c r="O45" s="16">
        <v>992478</v>
      </c>
      <c r="P45" s="16">
        <v>742907</v>
      </c>
      <c r="Q45" s="16">
        <v>580428</v>
      </c>
      <c r="R45" s="16">
        <v>432981</v>
      </c>
      <c r="S45" s="16">
        <v>313667</v>
      </c>
      <c r="T45" s="16">
        <v>186269</v>
      </c>
      <c r="U45" s="119">
        <v>86111</v>
      </c>
      <c r="V45" s="119">
        <v>34190</v>
      </c>
      <c r="W45" s="119">
        <v>9105</v>
      </c>
      <c r="X45" s="119">
        <v>2362</v>
      </c>
    </row>
    <row r="46" spans="1:24" ht="15" customHeight="1">
      <c r="A46" s="16">
        <v>2003</v>
      </c>
      <c r="B46" s="101">
        <f t="shared" si="1"/>
        <v>26108621</v>
      </c>
      <c r="C46" s="16">
        <v>453900</v>
      </c>
      <c r="D46" s="16">
        <v>1767625</v>
      </c>
      <c r="E46" s="16">
        <v>2234586</v>
      </c>
      <c r="F46" s="16">
        <v>2426831</v>
      </c>
      <c r="G46" s="16">
        <v>2242514</v>
      </c>
      <c r="H46" s="16">
        <v>2193663</v>
      </c>
      <c r="I46" s="16">
        <v>1968751</v>
      </c>
      <c r="J46" s="16">
        <v>2066477</v>
      </c>
      <c r="K46" s="16">
        <v>2006564</v>
      </c>
      <c r="L46" s="16">
        <v>1990303</v>
      </c>
      <c r="M46" s="16">
        <v>1777586</v>
      </c>
      <c r="N46" s="16">
        <v>1453005</v>
      </c>
      <c r="O46" s="16">
        <v>1058387</v>
      </c>
      <c r="P46" s="16">
        <v>772748</v>
      </c>
      <c r="Q46" s="16">
        <v>597584</v>
      </c>
      <c r="R46" s="16">
        <v>444007</v>
      </c>
      <c r="S46" s="16">
        <v>319202</v>
      </c>
      <c r="T46" s="16">
        <v>196612</v>
      </c>
      <c r="U46" s="120">
        <v>89459</v>
      </c>
      <c r="V46" s="120">
        <v>36573</v>
      </c>
      <c r="W46" s="120">
        <v>9840</v>
      </c>
      <c r="X46" s="120">
        <v>2404</v>
      </c>
    </row>
    <row r="47" spans="1:24" ht="15" customHeight="1">
      <c r="A47" s="16">
        <v>2004</v>
      </c>
      <c r="B47" s="101">
        <f t="shared" si="1"/>
        <v>26566354</v>
      </c>
      <c r="C47" s="16">
        <v>465299</v>
      </c>
      <c r="D47" s="16">
        <v>1796588</v>
      </c>
      <c r="E47" s="16">
        <v>2206325</v>
      </c>
      <c r="F47" s="16">
        <v>2427282</v>
      </c>
      <c r="G47" s="16">
        <v>2288881</v>
      </c>
      <c r="H47" s="16">
        <v>2236581</v>
      </c>
      <c r="I47" s="16">
        <v>2024324</v>
      </c>
      <c r="J47" s="16">
        <v>2079769</v>
      </c>
      <c r="K47" s="16">
        <v>2001306</v>
      </c>
      <c r="L47" s="16">
        <v>2025076</v>
      </c>
      <c r="M47" s="16">
        <v>1828263</v>
      </c>
      <c r="N47" s="16">
        <v>1503300</v>
      </c>
      <c r="O47" s="16">
        <v>1133352</v>
      </c>
      <c r="P47" s="16">
        <v>803680</v>
      </c>
      <c r="Q47" s="16">
        <v>615036</v>
      </c>
      <c r="R47" s="16">
        <v>455019</v>
      </c>
      <c r="S47" s="16">
        <v>323856</v>
      </c>
      <c r="T47" s="16">
        <v>205596</v>
      </c>
      <c r="U47" s="121">
        <v>95065</v>
      </c>
      <c r="V47" s="121">
        <v>38831</v>
      </c>
      <c r="W47" s="121">
        <v>10389</v>
      </c>
      <c r="X47" s="121">
        <v>2536</v>
      </c>
    </row>
    <row r="48" spans="1:24" ht="15" customHeight="1">
      <c r="A48" s="16">
        <v>2005</v>
      </c>
      <c r="B48" s="101">
        <f t="shared" si="1"/>
        <v>27023357</v>
      </c>
      <c r="C48" s="16">
        <v>478287</v>
      </c>
      <c r="D48" s="16">
        <v>1829035</v>
      </c>
      <c r="E48" s="16">
        <v>2194409</v>
      </c>
      <c r="F48" s="16">
        <v>2395362</v>
      </c>
      <c r="G48" s="16">
        <v>2351198</v>
      </c>
      <c r="H48" s="16">
        <v>2256864</v>
      </c>
      <c r="I48" s="16">
        <v>2090753</v>
      </c>
      <c r="J48" s="16">
        <v>2069148</v>
      </c>
      <c r="K48" s="16">
        <v>2020969</v>
      </c>
      <c r="L48" s="16">
        <v>2037614</v>
      </c>
      <c r="M48" s="16">
        <v>1882627</v>
      </c>
      <c r="N48" s="16">
        <v>1553132</v>
      </c>
      <c r="O48" s="16">
        <v>1223487</v>
      </c>
      <c r="P48" s="16">
        <v>831751</v>
      </c>
      <c r="Q48" s="16">
        <v>634962</v>
      </c>
      <c r="R48" s="16">
        <v>469088</v>
      </c>
      <c r="S48" s="16">
        <v>332955</v>
      </c>
      <c r="T48" s="16">
        <v>212659</v>
      </c>
      <c r="U48" s="122">
        <v>103645</v>
      </c>
      <c r="V48" s="122">
        <v>40934</v>
      </c>
      <c r="W48" s="122">
        <v>11735</v>
      </c>
      <c r="X48" s="122">
        <v>2743</v>
      </c>
    </row>
    <row r="49" spans="1:24" ht="15">
      <c r="A49" s="16">
        <v>2006</v>
      </c>
      <c r="B49" s="101">
        <f t="shared" si="1"/>
        <v>27505140</v>
      </c>
      <c r="C49" s="16">
        <v>491546</v>
      </c>
      <c r="D49" s="16">
        <v>1852501</v>
      </c>
      <c r="E49" s="16">
        <v>2215680</v>
      </c>
      <c r="F49" s="16">
        <v>2358688</v>
      </c>
      <c r="G49" s="16">
        <v>2405065</v>
      </c>
      <c r="H49" s="16">
        <v>2278696</v>
      </c>
      <c r="I49" s="16">
        <v>2171048</v>
      </c>
      <c r="J49" s="16">
        <v>2057194</v>
      </c>
      <c r="K49" s="16">
        <v>2060045</v>
      </c>
      <c r="L49" s="16">
        <v>2051050</v>
      </c>
      <c r="M49" s="16">
        <v>1921589</v>
      </c>
      <c r="N49" s="16">
        <v>1608196</v>
      </c>
      <c r="O49" s="16">
        <v>1304501</v>
      </c>
      <c r="P49" s="16">
        <v>863251</v>
      </c>
      <c r="Q49" s="16">
        <v>652454</v>
      </c>
      <c r="R49" s="16">
        <v>486957</v>
      </c>
      <c r="S49" s="16">
        <v>338247</v>
      </c>
      <c r="T49" s="16">
        <v>220329</v>
      </c>
      <c r="U49" s="123">
        <v>110088</v>
      </c>
      <c r="V49" s="123">
        <v>42437</v>
      </c>
      <c r="W49" s="123">
        <v>12814</v>
      </c>
      <c r="X49" s="123">
        <v>2764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49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" width="11.28515625" style="16" customWidth="1"/>
    <col min="2" max="2" width="14" style="16" customWidth="1"/>
    <col min="3" max="3" width="12.42578125" style="16" customWidth="1"/>
    <col min="4" max="16384" width="10.7109375" style="16"/>
  </cols>
  <sheetData>
    <row r="1" spans="1:24" s="17" customFormat="1" ht="35.1" customHeight="1">
      <c r="A1" s="18" t="s">
        <v>28</v>
      </c>
      <c r="B1" s="17" t="s">
        <v>29</v>
      </c>
      <c r="C1" s="17" t="s">
        <v>1</v>
      </c>
      <c r="D1" s="17" t="s">
        <v>30</v>
      </c>
      <c r="E1" s="17" t="s">
        <v>7</v>
      </c>
      <c r="F1" s="17" t="s">
        <v>8</v>
      </c>
      <c r="G1" s="17" t="s">
        <v>9</v>
      </c>
      <c r="H1" s="17" t="s">
        <v>10</v>
      </c>
      <c r="I1" s="17" t="s">
        <v>11</v>
      </c>
      <c r="J1" s="17" t="s">
        <v>12</v>
      </c>
      <c r="K1" s="17" t="s">
        <v>31</v>
      </c>
      <c r="L1" s="17" t="s">
        <v>14</v>
      </c>
      <c r="M1" s="17" t="s">
        <v>15</v>
      </c>
      <c r="N1" s="17" t="s">
        <v>32</v>
      </c>
      <c r="O1" s="17" t="s">
        <v>17</v>
      </c>
      <c r="P1" s="17" t="s">
        <v>18</v>
      </c>
      <c r="Q1" s="17" t="s">
        <v>19</v>
      </c>
      <c r="R1" s="17" t="s">
        <v>20</v>
      </c>
      <c r="S1" s="17" t="s">
        <v>21</v>
      </c>
      <c r="T1" s="17" t="s">
        <v>22</v>
      </c>
      <c r="U1" s="17" t="s">
        <v>23</v>
      </c>
      <c r="V1" s="17" t="s">
        <v>24</v>
      </c>
      <c r="W1" s="17" t="s">
        <v>25</v>
      </c>
      <c r="X1" s="17" t="s">
        <v>26</v>
      </c>
    </row>
    <row r="2" spans="1:24" s="17" customFormat="1" ht="35.1" hidden="1" customHeight="1">
      <c r="A2" s="18"/>
    </row>
    <row r="3" spans="1:24" s="17" customFormat="1" ht="35.1" hidden="1" customHeight="1">
      <c r="A3" s="18"/>
    </row>
    <row r="4" spans="1:24" s="17" customFormat="1" ht="35.1" hidden="1" customHeight="1">
      <c r="A4" s="18"/>
    </row>
    <row r="5" spans="1:24" s="17" customFormat="1" ht="35.1" hidden="1" customHeight="1">
      <c r="A5" s="18"/>
    </row>
    <row r="6" spans="1:24" s="17" customFormat="1" ht="35.1" hidden="1" customHeight="1">
      <c r="A6" s="18"/>
    </row>
    <row r="7" spans="1:24" s="17" customFormat="1" ht="35.1" hidden="1" customHeight="1">
      <c r="A7" s="18"/>
    </row>
    <row r="8" spans="1:24" s="17" customFormat="1" ht="35.1" hidden="1" customHeight="1">
      <c r="A8" s="18"/>
    </row>
    <row r="9" spans="1:24" s="17" customFormat="1" ht="35.1" hidden="1" customHeight="1">
      <c r="A9" s="18"/>
    </row>
    <row r="10" spans="1:24" s="17" customFormat="1" ht="35.1" hidden="1" customHeight="1">
      <c r="A10" s="18"/>
    </row>
    <row r="11" spans="1:24" ht="15" customHeight="1">
      <c r="A11" s="16">
        <v>1968</v>
      </c>
      <c r="B11" s="52">
        <v>13302884.000000002</v>
      </c>
      <c r="C11" s="52">
        <v>262000</v>
      </c>
      <c r="D11" s="52">
        <v>1207899.6000000001</v>
      </c>
      <c r="E11" s="52">
        <v>1604853.8</v>
      </c>
      <c r="F11" s="52">
        <v>1516606</v>
      </c>
      <c r="G11" s="52">
        <v>1302721.8</v>
      </c>
      <c r="H11" s="52">
        <v>1031983.2</v>
      </c>
      <c r="I11" s="52">
        <v>889301.4</v>
      </c>
      <c r="J11" s="52">
        <v>788355.1</v>
      </c>
      <c r="K11" s="52">
        <v>782432.1</v>
      </c>
      <c r="L11" s="52">
        <v>749837.2</v>
      </c>
      <c r="M11" s="52">
        <v>698159.3</v>
      </c>
      <c r="N11" s="52">
        <v>574088</v>
      </c>
      <c r="O11" s="52">
        <v>536235.9</v>
      </c>
      <c r="P11" s="52">
        <v>428535.9</v>
      </c>
      <c r="Q11" s="52">
        <v>347748.6</v>
      </c>
      <c r="R11" s="52">
        <v>252632.6</v>
      </c>
      <c r="S11" s="52">
        <v>178358.39999999999</v>
      </c>
      <c r="T11" s="52">
        <v>92852</v>
      </c>
      <c r="U11" s="52">
        <v>39319.800000000003</v>
      </c>
      <c r="V11" s="52">
        <v>12773.3</v>
      </c>
      <c r="W11" s="52">
        <v>4511.5</v>
      </c>
      <c r="X11" s="52">
        <v>1678.5</v>
      </c>
    </row>
    <row r="12" spans="1:24" ht="15" customHeight="1">
      <c r="A12" s="16">
        <v>1969</v>
      </c>
      <c r="B12" s="52">
        <v>13534111.099999998</v>
      </c>
      <c r="C12" s="52">
        <v>256000</v>
      </c>
      <c r="D12" s="52">
        <v>1181292.6000000001</v>
      </c>
      <c r="E12" s="52">
        <v>1620115.9</v>
      </c>
      <c r="F12" s="52">
        <v>1550419.3</v>
      </c>
      <c r="G12" s="52">
        <v>1347390.5</v>
      </c>
      <c r="H12" s="52">
        <v>1086243.8999999999</v>
      </c>
      <c r="I12" s="52">
        <v>926383.8</v>
      </c>
      <c r="J12" s="52">
        <v>791829.2</v>
      </c>
      <c r="K12" s="52">
        <v>786817.4</v>
      </c>
      <c r="L12" s="52">
        <v>755952.7</v>
      </c>
      <c r="M12" s="52">
        <v>708004.2</v>
      </c>
      <c r="N12" s="52">
        <v>586479.19999999995</v>
      </c>
      <c r="O12" s="52">
        <v>544530.19999999995</v>
      </c>
      <c r="P12" s="52">
        <v>440847.8</v>
      </c>
      <c r="Q12" s="52">
        <v>347667</v>
      </c>
      <c r="R12" s="52">
        <v>256552.8</v>
      </c>
      <c r="S12" s="52">
        <v>186138.7</v>
      </c>
      <c r="T12" s="52">
        <v>99548.5</v>
      </c>
      <c r="U12" s="52">
        <v>42445.1</v>
      </c>
      <c r="V12" s="52">
        <v>13051.8</v>
      </c>
      <c r="W12" s="52">
        <v>4623.5</v>
      </c>
      <c r="X12" s="52">
        <v>1777</v>
      </c>
    </row>
    <row r="13" spans="1:24" ht="15" customHeight="1">
      <c r="A13" s="16">
        <v>1970</v>
      </c>
      <c r="B13" s="52">
        <v>13843148.900000002</v>
      </c>
      <c r="C13" s="52">
        <v>294244</v>
      </c>
      <c r="D13" s="52">
        <v>1191358</v>
      </c>
      <c r="E13" s="52">
        <v>1615435</v>
      </c>
      <c r="F13" s="52">
        <v>1586836</v>
      </c>
      <c r="G13" s="52">
        <v>1387975</v>
      </c>
      <c r="H13" s="52">
        <v>1150207</v>
      </c>
      <c r="I13" s="52">
        <v>948055</v>
      </c>
      <c r="J13" s="52">
        <v>816496</v>
      </c>
      <c r="K13" s="52">
        <v>781443</v>
      </c>
      <c r="L13" s="52">
        <v>767583</v>
      </c>
      <c r="M13" s="52">
        <v>709842</v>
      </c>
      <c r="N13" s="52">
        <v>609798</v>
      </c>
      <c r="O13" s="52">
        <v>546388</v>
      </c>
      <c r="P13" s="52">
        <v>460094</v>
      </c>
      <c r="Q13" s="52">
        <v>337121</v>
      </c>
      <c r="R13" s="52">
        <v>270983</v>
      </c>
      <c r="S13" s="52">
        <v>194477</v>
      </c>
      <c r="T13" s="52">
        <v>108716.8</v>
      </c>
      <c r="U13" s="52">
        <v>45128.4</v>
      </c>
      <c r="V13" s="52">
        <v>14241.9</v>
      </c>
      <c r="W13" s="52">
        <v>4772.8</v>
      </c>
      <c r="X13" s="52">
        <v>1954</v>
      </c>
    </row>
    <row r="14" spans="1:24" ht="15" customHeight="1">
      <c r="A14" s="16">
        <v>1971</v>
      </c>
      <c r="B14" s="52">
        <v>14110112.5</v>
      </c>
      <c r="C14" s="52">
        <v>281000</v>
      </c>
      <c r="D14" s="52">
        <v>1153829.1000000001</v>
      </c>
      <c r="E14" s="52">
        <v>1611458.9</v>
      </c>
      <c r="F14" s="52">
        <v>1617494.8</v>
      </c>
      <c r="G14" s="52">
        <v>1451560.2</v>
      </c>
      <c r="H14" s="52">
        <v>1244512.3</v>
      </c>
      <c r="I14" s="52">
        <v>967360.2</v>
      </c>
      <c r="J14" s="52">
        <v>840615.6</v>
      </c>
      <c r="K14" s="52">
        <v>790576.5</v>
      </c>
      <c r="L14" s="52">
        <v>770897.4</v>
      </c>
      <c r="M14" s="52">
        <v>723135.9</v>
      </c>
      <c r="N14" s="52">
        <v>631716.6</v>
      </c>
      <c r="O14" s="52">
        <v>540722.5</v>
      </c>
      <c r="P14" s="52">
        <v>473786.3</v>
      </c>
      <c r="Q14" s="52">
        <v>350293.7</v>
      </c>
      <c r="R14" s="52">
        <v>281064.09999999998</v>
      </c>
      <c r="S14" s="52">
        <v>197434.4</v>
      </c>
      <c r="T14" s="52">
        <v>112771.5</v>
      </c>
      <c r="U14" s="52">
        <v>47341</v>
      </c>
      <c r="V14" s="52">
        <v>15415.2</v>
      </c>
      <c r="W14" s="52">
        <v>5036.8</v>
      </c>
      <c r="X14" s="52">
        <v>2089.5</v>
      </c>
    </row>
    <row r="15" spans="1:24" ht="15" customHeight="1">
      <c r="A15" s="16">
        <v>1972</v>
      </c>
      <c r="B15" s="52">
        <v>14399437.300000003</v>
      </c>
      <c r="C15" s="52">
        <v>268000</v>
      </c>
      <c r="D15" s="52">
        <v>1154313.7</v>
      </c>
      <c r="E15" s="52">
        <v>1595292.3</v>
      </c>
      <c r="F15" s="52">
        <v>1635646.4</v>
      </c>
      <c r="G15" s="52">
        <v>1517043.9</v>
      </c>
      <c r="H15" s="52">
        <v>1302704.7</v>
      </c>
      <c r="I15" s="52">
        <v>1023030.1</v>
      </c>
      <c r="J15" s="52">
        <v>875945.3</v>
      </c>
      <c r="K15" s="52">
        <v>796274.7</v>
      </c>
      <c r="L15" s="52">
        <v>774966.8</v>
      </c>
      <c r="M15" s="52">
        <v>732271</v>
      </c>
      <c r="N15" s="52">
        <v>652868</v>
      </c>
      <c r="O15" s="52">
        <v>545948.1</v>
      </c>
      <c r="P15" s="52">
        <v>484825.1</v>
      </c>
      <c r="Q15" s="52">
        <v>368054.2</v>
      </c>
      <c r="R15" s="52">
        <v>282730.59999999998</v>
      </c>
      <c r="S15" s="52">
        <v>198568.4</v>
      </c>
      <c r="T15" s="52">
        <v>118170.8</v>
      </c>
      <c r="U15" s="52">
        <v>48545.3</v>
      </c>
      <c r="V15" s="52">
        <v>16818.099999999999</v>
      </c>
      <c r="W15" s="52">
        <v>5265.8</v>
      </c>
      <c r="X15" s="52">
        <v>2154</v>
      </c>
    </row>
    <row r="16" spans="1:24" ht="15" customHeight="1">
      <c r="A16" s="16">
        <v>1973</v>
      </c>
      <c r="B16" s="52">
        <v>14689257.6</v>
      </c>
      <c r="C16" s="52">
        <v>260000</v>
      </c>
      <c r="D16" s="52">
        <v>1154915</v>
      </c>
      <c r="E16" s="52">
        <v>1565847.6</v>
      </c>
      <c r="F16" s="52">
        <v>1660155.3</v>
      </c>
      <c r="G16" s="52">
        <v>1569379.4</v>
      </c>
      <c r="H16" s="52">
        <v>1363212.4</v>
      </c>
      <c r="I16" s="52">
        <v>1074632.3</v>
      </c>
      <c r="J16" s="52">
        <v>920646.4</v>
      </c>
      <c r="K16" s="52">
        <v>804190.1</v>
      </c>
      <c r="L16" s="52">
        <v>782845.7</v>
      </c>
      <c r="M16" s="52">
        <v>739378.4</v>
      </c>
      <c r="N16" s="52">
        <v>674326.2</v>
      </c>
      <c r="O16" s="52">
        <v>551112</v>
      </c>
      <c r="P16" s="52">
        <v>497323.2</v>
      </c>
      <c r="Q16" s="52">
        <v>382408.1</v>
      </c>
      <c r="R16" s="52">
        <v>289405.09999999998</v>
      </c>
      <c r="S16" s="52">
        <v>199006.8</v>
      </c>
      <c r="T16" s="52">
        <v>123898.2</v>
      </c>
      <c r="U16" s="52">
        <v>50797</v>
      </c>
      <c r="V16" s="52">
        <v>18263.599999999999</v>
      </c>
      <c r="W16" s="52">
        <v>5298.3</v>
      </c>
      <c r="X16" s="52">
        <v>2216.5</v>
      </c>
    </row>
    <row r="17" spans="1:24" ht="15" customHeight="1">
      <c r="A17" s="16">
        <v>1974</v>
      </c>
      <c r="B17" s="52">
        <v>14979454.100000001</v>
      </c>
      <c r="C17" s="52">
        <v>253000</v>
      </c>
      <c r="D17" s="52">
        <v>1144110.2</v>
      </c>
      <c r="E17" s="52">
        <v>1545270.5</v>
      </c>
      <c r="F17" s="52">
        <v>1674738.1</v>
      </c>
      <c r="G17" s="52">
        <v>1614333.5</v>
      </c>
      <c r="H17" s="52">
        <v>1421417.6</v>
      </c>
      <c r="I17" s="52">
        <v>1149777</v>
      </c>
      <c r="J17" s="52">
        <v>958174</v>
      </c>
      <c r="K17" s="52">
        <v>818766</v>
      </c>
      <c r="L17" s="52">
        <v>786375.1</v>
      </c>
      <c r="M17" s="52">
        <v>749053.8</v>
      </c>
      <c r="N17" s="52">
        <v>686473.5</v>
      </c>
      <c r="O17" s="52">
        <v>566579.69999999995</v>
      </c>
      <c r="P17" s="52">
        <v>507746</v>
      </c>
      <c r="Q17" s="52">
        <v>396127.7</v>
      </c>
      <c r="R17" s="52">
        <v>294803.8</v>
      </c>
      <c r="S17" s="52">
        <v>203396.1</v>
      </c>
      <c r="T17" s="52">
        <v>127932</v>
      </c>
      <c r="U17" s="52">
        <v>54112.3</v>
      </c>
      <c r="V17" s="52">
        <v>19655.900000000001</v>
      </c>
      <c r="W17" s="52">
        <v>5381.8</v>
      </c>
      <c r="X17" s="52">
        <v>2229.5</v>
      </c>
    </row>
    <row r="18" spans="1:24" ht="15" customHeight="1">
      <c r="A18" s="16">
        <v>1975</v>
      </c>
      <c r="B18" s="52">
        <v>15288972.699999999</v>
      </c>
      <c r="C18" s="52">
        <v>259000</v>
      </c>
      <c r="D18" s="52">
        <v>1143758</v>
      </c>
      <c r="E18" s="52">
        <v>1520101.8</v>
      </c>
      <c r="F18" s="52">
        <v>1672759.2</v>
      </c>
      <c r="G18" s="52">
        <v>1654826.3</v>
      </c>
      <c r="H18" s="52">
        <v>1477362.8</v>
      </c>
      <c r="I18" s="52">
        <v>1233464.8999999999</v>
      </c>
      <c r="J18" s="52">
        <v>989606.6</v>
      </c>
      <c r="K18" s="52">
        <v>849001.8</v>
      </c>
      <c r="L18" s="52">
        <v>785989.7</v>
      </c>
      <c r="M18" s="52">
        <v>760779.2</v>
      </c>
      <c r="N18" s="52">
        <v>694715.6</v>
      </c>
      <c r="O18" s="52">
        <v>587955.4</v>
      </c>
      <c r="P18" s="52">
        <v>514208.2</v>
      </c>
      <c r="Q18" s="52">
        <v>413459.7</v>
      </c>
      <c r="R18" s="52">
        <v>297603.20000000001</v>
      </c>
      <c r="S18" s="52">
        <v>214244.2</v>
      </c>
      <c r="T18" s="52">
        <v>133036.79999999999</v>
      </c>
      <c r="U18" s="52">
        <v>58077.3</v>
      </c>
      <c r="V18" s="52">
        <v>20762.3</v>
      </c>
      <c r="W18" s="52">
        <v>5957.9</v>
      </c>
      <c r="X18" s="52">
        <v>2301.8000000000002</v>
      </c>
    </row>
    <row r="19" spans="1:24" ht="15" customHeight="1">
      <c r="A19" s="16">
        <v>1976</v>
      </c>
      <c r="B19" s="52">
        <v>15608874.699999999</v>
      </c>
      <c r="C19" s="52">
        <v>262000</v>
      </c>
      <c r="D19" s="52">
        <v>1128579.6000000001</v>
      </c>
      <c r="E19" s="52">
        <v>1525624.7</v>
      </c>
      <c r="F19" s="52">
        <v>1663872.2</v>
      </c>
      <c r="G19" s="52">
        <v>1683810.5</v>
      </c>
      <c r="H19" s="52">
        <v>1533641.4</v>
      </c>
      <c r="I19" s="52">
        <v>1335268.8999999999</v>
      </c>
      <c r="J19" s="52">
        <v>1014438.4</v>
      </c>
      <c r="K19" s="52">
        <v>876889.5</v>
      </c>
      <c r="L19" s="52">
        <v>796026.6</v>
      </c>
      <c r="M19" s="52">
        <v>767121.2</v>
      </c>
      <c r="N19" s="52">
        <v>709186.5</v>
      </c>
      <c r="O19" s="52">
        <v>606217.19999999995</v>
      </c>
      <c r="P19" s="52">
        <v>517511.9</v>
      </c>
      <c r="Q19" s="52">
        <v>426695.3</v>
      </c>
      <c r="R19" s="52">
        <v>310537.5</v>
      </c>
      <c r="S19" s="52">
        <v>223388.7</v>
      </c>
      <c r="T19" s="52">
        <v>136609.60000000001</v>
      </c>
      <c r="U19" s="52">
        <v>60575.3</v>
      </c>
      <c r="V19" s="52">
        <v>21966.7</v>
      </c>
      <c r="W19" s="52">
        <v>6511.2</v>
      </c>
      <c r="X19" s="52">
        <v>2401.8000000000002</v>
      </c>
    </row>
    <row r="20" spans="1:24" ht="15" customHeight="1">
      <c r="A20" s="16">
        <v>1977</v>
      </c>
      <c r="B20" s="52">
        <v>15947651.200000003</v>
      </c>
      <c r="C20" s="52">
        <v>277000</v>
      </c>
      <c r="D20" s="52">
        <v>1125792.1000000001</v>
      </c>
      <c r="E20" s="52">
        <v>1538325</v>
      </c>
      <c r="F20" s="52">
        <v>1643230.7</v>
      </c>
      <c r="G20" s="52">
        <v>1699783.5</v>
      </c>
      <c r="H20" s="52">
        <v>1595997.2</v>
      </c>
      <c r="I20" s="52">
        <v>1393811.8</v>
      </c>
      <c r="J20" s="52">
        <v>1078624.2</v>
      </c>
      <c r="K20" s="52">
        <v>914393.9</v>
      </c>
      <c r="L20" s="52">
        <v>806003.3</v>
      </c>
      <c r="M20" s="52">
        <v>773380.8</v>
      </c>
      <c r="N20" s="52">
        <v>720806.9</v>
      </c>
      <c r="O20" s="52">
        <v>625073.9</v>
      </c>
      <c r="P20" s="52">
        <v>525815.69999999995</v>
      </c>
      <c r="Q20" s="52">
        <v>439240.1</v>
      </c>
      <c r="R20" s="52">
        <v>324893.09999999998</v>
      </c>
      <c r="S20" s="52">
        <v>229135.8</v>
      </c>
      <c r="T20" s="52">
        <v>139617.79999999999</v>
      </c>
      <c r="U20" s="52">
        <v>64449.8</v>
      </c>
      <c r="V20" s="52">
        <v>22717.200000000001</v>
      </c>
      <c r="W20" s="52">
        <v>7098.6</v>
      </c>
      <c r="X20" s="52">
        <v>2459.8000000000002</v>
      </c>
    </row>
    <row r="21" spans="1:24" ht="15" customHeight="1">
      <c r="A21" s="16">
        <v>1978</v>
      </c>
      <c r="B21" s="52">
        <v>16296621.5</v>
      </c>
      <c r="C21" s="52">
        <v>282000</v>
      </c>
      <c r="D21" s="52">
        <v>1144599.8</v>
      </c>
      <c r="E21" s="52">
        <v>1551156.9</v>
      </c>
      <c r="F21" s="52">
        <v>1615839</v>
      </c>
      <c r="G21" s="52">
        <v>1718296.9</v>
      </c>
      <c r="H21" s="52">
        <v>1645763.1</v>
      </c>
      <c r="I21" s="52">
        <v>1453202.6</v>
      </c>
      <c r="J21" s="52">
        <v>1142853.3999999999</v>
      </c>
      <c r="K21" s="52">
        <v>955616.3</v>
      </c>
      <c r="L21" s="52">
        <v>824306.3</v>
      </c>
      <c r="M21" s="52">
        <v>779495.7</v>
      </c>
      <c r="N21" s="52">
        <v>731062</v>
      </c>
      <c r="O21" s="52">
        <v>644178</v>
      </c>
      <c r="P21" s="52">
        <v>534371.19999999995</v>
      </c>
      <c r="Q21" s="52">
        <v>452385.2</v>
      </c>
      <c r="R21" s="52">
        <v>337501.7</v>
      </c>
      <c r="S21" s="52">
        <v>237812.4</v>
      </c>
      <c r="T21" s="52">
        <v>143532.29999999999</v>
      </c>
      <c r="U21" s="52">
        <v>68267.399999999994</v>
      </c>
      <c r="V21" s="52">
        <v>24187.4</v>
      </c>
      <c r="W21" s="52">
        <v>7745.1</v>
      </c>
      <c r="X21" s="52">
        <v>2448.8000000000002</v>
      </c>
    </row>
    <row r="22" spans="1:24" ht="15" customHeight="1">
      <c r="A22" s="16">
        <v>1979</v>
      </c>
      <c r="B22" s="52">
        <v>16669682.600000001</v>
      </c>
      <c r="C22" s="52">
        <v>297000</v>
      </c>
      <c r="D22" s="52">
        <v>1178347.8999999999</v>
      </c>
      <c r="E22" s="52">
        <v>1554099.9</v>
      </c>
      <c r="F22" s="52">
        <v>1595427.8</v>
      </c>
      <c r="G22" s="52">
        <v>1726780</v>
      </c>
      <c r="H22" s="52">
        <v>1688907.3</v>
      </c>
      <c r="I22" s="52">
        <v>1509437.2</v>
      </c>
      <c r="J22" s="52">
        <v>1227484.8999999999</v>
      </c>
      <c r="K22" s="52">
        <v>991641.59999999998</v>
      </c>
      <c r="L22" s="52">
        <v>849758.3</v>
      </c>
      <c r="M22" s="52">
        <v>782910.8</v>
      </c>
      <c r="N22" s="52">
        <v>741521.7</v>
      </c>
      <c r="O22" s="52">
        <v>660091.19999999995</v>
      </c>
      <c r="P22" s="52">
        <v>547025.30000000005</v>
      </c>
      <c r="Q22" s="52">
        <v>464094.5</v>
      </c>
      <c r="R22" s="52">
        <v>349812.1</v>
      </c>
      <c r="S22" s="52">
        <v>246927</v>
      </c>
      <c r="T22" s="52">
        <v>149875.6</v>
      </c>
      <c r="U22" s="52">
        <v>71571.899999999994</v>
      </c>
      <c r="V22" s="52">
        <v>26163.4</v>
      </c>
      <c r="W22" s="52">
        <v>8365.9</v>
      </c>
      <c r="X22" s="52">
        <v>2438.3000000000002</v>
      </c>
    </row>
    <row r="23" spans="1:24" ht="15" customHeight="1">
      <c r="A23" s="16">
        <v>1980</v>
      </c>
      <c r="B23" s="52">
        <v>17141941.399999999</v>
      </c>
      <c r="C23" s="52">
        <v>347948</v>
      </c>
      <c r="D23" s="52">
        <v>1266978</v>
      </c>
      <c r="E23" s="52">
        <v>1564839</v>
      </c>
      <c r="F23" s="52">
        <v>1580152</v>
      </c>
      <c r="G23" s="52">
        <v>1729728</v>
      </c>
      <c r="H23" s="52">
        <v>1720492</v>
      </c>
      <c r="I23" s="52">
        <v>1565963</v>
      </c>
      <c r="J23" s="52">
        <v>1316189</v>
      </c>
      <c r="K23" s="52">
        <v>1030255</v>
      </c>
      <c r="L23" s="52">
        <v>880080</v>
      </c>
      <c r="M23" s="52">
        <v>788458</v>
      </c>
      <c r="N23" s="52">
        <v>750783</v>
      </c>
      <c r="O23" s="52">
        <v>675252</v>
      </c>
      <c r="P23" s="52">
        <v>560645</v>
      </c>
      <c r="Q23" s="52">
        <v>474430</v>
      </c>
      <c r="R23" s="52">
        <v>361681</v>
      </c>
      <c r="S23" s="52">
        <v>257019</v>
      </c>
      <c r="T23" s="52">
        <v>156383.70000000001</v>
      </c>
      <c r="U23" s="52">
        <v>74986.5</v>
      </c>
      <c r="V23" s="52">
        <v>28243.7</v>
      </c>
      <c r="W23" s="52">
        <v>8829.7999999999993</v>
      </c>
      <c r="X23" s="52">
        <v>2605.6999999999998</v>
      </c>
    </row>
    <row r="24" spans="1:24" ht="15" customHeight="1">
      <c r="A24" s="16">
        <v>1981</v>
      </c>
      <c r="B24" s="52">
        <v>17455143</v>
      </c>
      <c r="C24" s="52">
        <v>323000</v>
      </c>
      <c r="D24" s="52">
        <v>1279655</v>
      </c>
      <c r="E24" s="52">
        <v>1541840.2</v>
      </c>
      <c r="F24" s="52">
        <v>1609891.3</v>
      </c>
      <c r="G24" s="52">
        <v>1721782</v>
      </c>
      <c r="H24" s="52">
        <v>1758332.9</v>
      </c>
      <c r="I24" s="52">
        <v>1615543.4</v>
      </c>
      <c r="J24" s="52">
        <v>1420330</v>
      </c>
      <c r="K24" s="52">
        <v>1053380.1000000001</v>
      </c>
      <c r="L24" s="52">
        <v>904301.9</v>
      </c>
      <c r="M24" s="52">
        <v>797115.4</v>
      </c>
      <c r="N24" s="52">
        <v>759062.5</v>
      </c>
      <c r="O24" s="52">
        <v>692971.2</v>
      </c>
      <c r="P24" s="52">
        <v>576176.4</v>
      </c>
      <c r="Q24" s="52">
        <v>484661.2</v>
      </c>
      <c r="R24" s="52">
        <v>372616.8</v>
      </c>
      <c r="S24" s="52">
        <v>263522.3</v>
      </c>
      <c r="T24" s="52">
        <v>161147.79999999999</v>
      </c>
      <c r="U24" s="52">
        <v>78086.2</v>
      </c>
      <c r="V24" s="52">
        <v>29487.7</v>
      </c>
      <c r="W24" s="52">
        <v>9490.7000000000007</v>
      </c>
      <c r="X24" s="52">
        <v>2748</v>
      </c>
    </row>
    <row r="25" spans="1:24" ht="15" customHeight="1">
      <c r="A25" s="16">
        <v>1982</v>
      </c>
      <c r="B25" s="52">
        <v>17817234.400000002</v>
      </c>
      <c r="C25" s="52">
        <v>331000</v>
      </c>
      <c r="D25" s="52">
        <v>1288055.8999999999</v>
      </c>
      <c r="E25" s="52">
        <v>1546912.9</v>
      </c>
      <c r="F25" s="52">
        <v>1637271.9</v>
      </c>
      <c r="G25" s="52">
        <v>1706616.5</v>
      </c>
      <c r="H25" s="52">
        <v>1779648</v>
      </c>
      <c r="I25" s="52">
        <v>1681443.4</v>
      </c>
      <c r="J25" s="52">
        <v>1472354.5</v>
      </c>
      <c r="K25" s="52">
        <v>1121597.3</v>
      </c>
      <c r="L25" s="52">
        <v>934097.6</v>
      </c>
      <c r="M25" s="52">
        <v>809863.8</v>
      </c>
      <c r="N25" s="52">
        <v>763210.5</v>
      </c>
      <c r="O25" s="52">
        <v>707578.8</v>
      </c>
      <c r="P25" s="52">
        <v>595411.80000000005</v>
      </c>
      <c r="Q25" s="52">
        <v>493177</v>
      </c>
      <c r="R25" s="52">
        <v>385735.3</v>
      </c>
      <c r="S25" s="52">
        <v>270483.5</v>
      </c>
      <c r="T25" s="52">
        <v>167484.6</v>
      </c>
      <c r="U25" s="52">
        <v>80856.600000000006</v>
      </c>
      <c r="V25" s="52">
        <v>31572.400000000001</v>
      </c>
      <c r="W25" s="52">
        <v>9879.7000000000007</v>
      </c>
      <c r="X25" s="52">
        <v>2982.4</v>
      </c>
    </row>
    <row r="26" spans="1:24" ht="15" customHeight="1">
      <c r="A26" s="16">
        <v>1983</v>
      </c>
      <c r="B26" s="52">
        <v>18188978.799999997</v>
      </c>
      <c r="C26" s="52">
        <v>333000</v>
      </c>
      <c r="D26" s="52">
        <v>1308500.3999999999</v>
      </c>
      <c r="E26" s="52">
        <v>1562348.2</v>
      </c>
      <c r="F26" s="52">
        <v>1657753</v>
      </c>
      <c r="G26" s="52">
        <v>1684995.2</v>
      </c>
      <c r="H26" s="52">
        <v>1804308.6</v>
      </c>
      <c r="I26" s="52">
        <v>1735781.8</v>
      </c>
      <c r="J26" s="52">
        <v>1530600.7</v>
      </c>
      <c r="K26" s="52">
        <v>1187025.6000000001</v>
      </c>
      <c r="L26" s="52">
        <v>969721.3</v>
      </c>
      <c r="M26" s="52">
        <v>827587</v>
      </c>
      <c r="N26" s="52">
        <v>766702.9</v>
      </c>
      <c r="O26" s="52">
        <v>720371.19999999995</v>
      </c>
      <c r="P26" s="52">
        <v>616845</v>
      </c>
      <c r="Q26" s="52">
        <v>501362.2</v>
      </c>
      <c r="R26" s="52">
        <v>399289.3</v>
      </c>
      <c r="S26" s="52">
        <v>277957.90000000002</v>
      </c>
      <c r="T26" s="52">
        <v>173881.9</v>
      </c>
      <c r="U26" s="52">
        <v>83708.600000000006</v>
      </c>
      <c r="V26" s="52">
        <v>33666.699999999997</v>
      </c>
      <c r="W26" s="52">
        <v>10386.9</v>
      </c>
      <c r="X26" s="52">
        <v>3184.4</v>
      </c>
    </row>
    <row r="27" spans="1:24" ht="15" customHeight="1">
      <c r="A27" s="16">
        <v>1984</v>
      </c>
      <c r="B27" s="52">
        <v>18551502.899999999</v>
      </c>
      <c r="C27" s="52">
        <v>328000</v>
      </c>
      <c r="D27" s="52">
        <v>1313488.1000000001</v>
      </c>
      <c r="E27" s="52">
        <v>1601922.3</v>
      </c>
      <c r="F27" s="52">
        <v>1658199.6</v>
      </c>
      <c r="G27" s="52">
        <v>1670566.7</v>
      </c>
      <c r="H27" s="52">
        <v>1820005.8</v>
      </c>
      <c r="I27" s="52">
        <v>1787727.4</v>
      </c>
      <c r="J27" s="52">
        <v>1585464.4</v>
      </c>
      <c r="K27" s="52">
        <v>1273044</v>
      </c>
      <c r="L27" s="52">
        <v>1001360</v>
      </c>
      <c r="M27" s="52">
        <v>848794.6</v>
      </c>
      <c r="N27" s="52">
        <v>769741.5</v>
      </c>
      <c r="O27" s="52">
        <v>728347.4</v>
      </c>
      <c r="P27" s="52">
        <v>638323.30000000005</v>
      </c>
      <c r="Q27" s="52">
        <v>511399.4</v>
      </c>
      <c r="R27" s="52">
        <v>412321.9</v>
      </c>
      <c r="S27" s="52">
        <v>286221.8</v>
      </c>
      <c r="T27" s="52">
        <v>180658.1</v>
      </c>
      <c r="U27" s="52">
        <v>86512.4</v>
      </c>
      <c r="V27" s="52">
        <v>35005.1</v>
      </c>
      <c r="W27" s="52">
        <v>11100.4</v>
      </c>
      <c r="X27" s="52">
        <v>3298.7</v>
      </c>
    </row>
    <row r="28" spans="1:24" ht="15" customHeight="1">
      <c r="A28" s="16">
        <v>1985</v>
      </c>
      <c r="B28" s="52">
        <v>18934497.699999999</v>
      </c>
      <c r="C28" s="52">
        <v>339000</v>
      </c>
      <c r="D28" s="52">
        <v>1325126.6000000001</v>
      </c>
      <c r="E28" s="52">
        <v>1632393.7</v>
      </c>
      <c r="F28" s="52">
        <v>1649374.8</v>
      </c>
      <c r="G28" s="52">
        <v>1672913.4</v>
      </c>
      <c r="H28" s="52">
        <v>1822914.9</v>
      </c>
      <c r="I28" s="52">
        <v>1830385.1</v>
      </c>
      <c r="J28" s="52">
        <v>1644238.1</v>
      </c>
      <c r="K28" s="52">
        <v>1366899.6</v>
      </c>
      <c r="L28" s="52">
        <v>1036689.7</v>
      </c>
      <c r="M28" s="52">
        <v>871137.4</v>
      </c>
      <c r="N28" s="52">
        <v>776723.9</v>
      </c>
      <c r="O28" s="52">
        <v>735803.7</v>
      </c>
      <c r="P28" s="52">
        <v>658320.80000000005</v>
      </c>
      <c r="Q28" s="52">
        <v>524060.7</v>
      </c>
      <c r="R28" s="52">
        <v>425180.2</v>
      </c>
      <c r="S28" s="52">
        <v>295294.2</v>
      </c>
      <c r="T28" s="52">
        <v>185362.6</v>
      </c>
      <c r="U28" s="52">
        <v>90544.6</v>
      </c>
      <c r="V28" s="52">
        <v>36767</v>
      </c>
      <c r="W28" s="52">
        <v>11938.2</v>
      </c>
      <c r="X28" s="52">
        <v>3428.5</v>
      </c>
    </row>
    <row r="29" spans="1:24" ht="15" customHeight="1">
      <c r="A29" s="16">
        <v>1986</v>
      </c>
      <c r="B29" s="52">
        <v>19324500.499999996</v>
      </c>
      <c r="C29" s="52">
        <v>346000</v>
      </c>
      <c r="D29" s="52">
        <v>1340895.7</v>
      </c>
      <c r="E29" s="52">
        <v>1672054.4</v>
      </c>
      <c r="F29" s="52">
        <v>1607260.2</v>
      </c>
      <c r="G29" s="52">
        <v>1713830.9</v>
      </c>
      <c r="H29" s="52">
        <v>1800993.1</v>
      </c>
      <c r="I29" s="52">
        <v>1873351.8</v>
      </c>
      <c r="J29" s="52">
        <v>1698761</v>
      </c>
      <c r="K29" s="52">
        <v>1483172.7</v>
      </c>
      <c r="L29" s="52">
        <v>1060699.8999999999</v>
      </c>
      <c r="M29" s="52">
        <v>899301</v>
      </c>
      <c r="N29" s="52">
        <v>785766.7</v>
      </c>
      <c r="O29" s="52">
        <v>740884.6</v>
      </c>
      <c r="P29" s="52">
        <v>678251.8</v>
      </c>
      <c r="Q29" s="52">
        <v>540751.4</v>
      </c>
      <c r="R29" s="52">
        <v>435338.3</v>
      </c>
      <c r="S29" s="52">
        <v>306448.40000000002</v>
      </c>
      <c r="T29" s="52">
        <v>190590.7</v>
      </c>
      <c r="U29" s="52">
        <v>95578.8</v>
      </c>
      <c r="V29" s="52">
        <v>38571.199999999997</v>
      </c>
      <c r="W29" s="52">
        <v>12367.2</v>
      </c>
      <c r="X29" s="52">
        <v>3630.7</v>
      </c>
    </row>
    <row r="30" spans="1:24" ht="15" customHeight="1">
      <c r="A30" s="16">
        <v>1987</v>
      </c>
      <c r="B30" s="52">
        <v>19726724</v>
      </c>
      <c r="C30" s="52">
        <v>355000</v>
      </c>
      <c r="D30" s="52">
        <v>1371095.1</v>
      </c>
      <c r="E30" s="52">
        <v>1692299.7</v>
      </c>
      <c r="F30" s="52">
        <v>1605975.2</v>
      </c>
      <c r="G30" s="52">
        <v>1742274.8</v>
      </c>
      <c r="H30" s="52">
        <v>1791566.6</v>
      </c>
      <c r="I30" s="52">
        <v>1884484.4</v>
      </c>
      <c r="J30" s="52">
        <v>1776136.8</v>
      </c>
      <c r="K30" s="52">
        <v>1530363.3</v>
      </c>
      <c r="L30" s="52">
        <v>1143804.2</v>
      </c>
      <c r="M30" s="52">
        <v>924420.7</v>
      </c>
      <c r="N30" s="52">
        <v>803278.5</v>
      </c>
      <c r="O30" s="52">
        <v>738543.2</v>
      </c>
      <c r="P30" s="52">
        <v>688789</v>
      </c>
      <c r="Q30" s="52">
        <v>560921.59999999998</v>
      </c>
      <c r="R30" s="52">
        <v>443473.4</v>
      </c>
      <c r="S30" s="52">
        <v>319813.2</v>
      </c>
      <c r="T30" s="52">
        <v>197602.1</v>
      </c>
      <c r="U30" s="52">
        <v>99963.4</v>
      </c>
      <c r="V30" s="52">
        <v>40162.300000000003</v>
      </c>
      <c r="W30" s="52">
        <v>13015.9</v>
      </c>
      <c r="X30" s="52">
        <v>3740.6</v>
      </c>
    </row>
    <row r="31" spans="1:24" ht="15" customHeight="1">
      <c r="A31" s="16">
        <v>1988</v>
      </c>
      <c r="B31" s="52">
        <v>20144488.599999994</v>
      </c>
      <c r="C31" s="52">
        <v>370000</v>
      </c>
      <c r="D31" s="52">
        <v>1398804</v>
      </c>
      <c r="E31" s="52">
        <v>1723003.9</v>
      </c>
      <c r="F31" s="52">
        <v>1613694.1</v>
      </c>
      <c r="G31" s="52">
        <v>1762756.9</v>
      </c>
      <c r="H31" s="52">
        <v>1764880.6</v>
      </c>
      <c r="I31" s="52">
        <v>1907923.7</v>
      </c>
      <c r="J31" s="52">
        <v>1832961.1</v>
      </c>
      <c r="K31" s="52">
        <v>1596410.7</v>
      </c>
      <c r="L31" s="52">
        <v>1211936.2</v>
      </c>
      <c r="M31" s="52">
        <v>966358</v>
      </c>
      <c r="N31" s="52">
        <v>815332.7</v>
      </c>
      <c r="O31" s="52">
        <v>742860.2</v>
      </c>
      <c r="P31" s="52">
        <v>700345.9</v>
      </c>
      <c r="Q31" s="52">
        <v>583138.6</v>
      </c>
      <c r="R31" s="52">
        <v>451404.79999999999</v>
      </c>
      <c r="S31" s="52">
        <v>334073.7</v>
      </c>
      <c r="T31" s="52">
        <v>204778.4</v>
      </c>
      <c r="U31" s="52">
        <v>104500.9</v>
      </c>
      <c r="V31" s="52">
        <v>41765.199999999997</v>
      </c>
      <c r="W31" s="52">
        <v>13669.7</v>
      </c>
      <c r="X31" s="52">
        <v>3889.3</v>
      </c>
    </row>
    <row r="32" spans="1:24" ht="15" customHeight="1">
      <c r="A32" s="16">
        <v>1989</v>
      </c>
      <c r="B32" s="52">
        <v>20578226.600000001</v>
      </c>
      <c r="C32" s="52">
        <v>394000</v>
      </c>
      <c r="D32" s="52">
        <v>1439079</v>
      </c>
      <c r="E32" s="52">
        <v>1739110.5</v>
      </c>
      <c r="F32" s="52">
        <v>1645379.7</v>
      </c>
      <c r="G32" s="52">
        <v>1757472.9</v>
      </c>
      <c r="H32" s="52">
        <v>1749529.6000000001</v>
      </c>
      <c r="I32" s="52">
        <v>1921293.2</v>
      </c>
      <c r="J32" s="52">
        <v>1889420.3</v>
      </c>
      <c r="K32" s="52">
        <v>1654007.2</v>
      </c>
      <c r="L32" s="52">
        <v>1306138.8999999999</v>
      </c>
      <c r="M32" s="52">
        <v>1000100.2</v>
      </c>
      <c r="N32" s="52">
        <v>833998.5</v>
      </c>
      <c r="O32" s="52">
        <v>746893.9</v>
      </c>
      <c r="P32" s="52">
        <v>703638</v>
      </c>
      <c r="Q32" s="52">
        <v>605197</v>
      </c>
      <c r="R32" s="52">
        <v>461559.7</v>
      </c>
      <c r="S32" s="52">
        <v>347827</v>
      </c>
      <c r="T32" s="52">
        <v>213448.3</v>
      </c>
      <c r="U32" s="52">
        <v>108845.5</v>
      </c>
      <c r="V32" s="52">
        <v>43100.5</v>
      </c>
      <c r="W32" s="52">
        <v>14147.1</v>
      </c>
      <c r="X32" s="52">
        <v>4039.6</v>
      </c>
    </row>
    <row r="33" spans="1:24" ht="15" customHeight="1">
      <c r="A33" s="16">
        <v>1990</v>
      </c>
      <c r="B33" s="52">
        <v>21035253.399999999</v>
      </c>
      <c r="C33" s="52">
        <v>421000</v>
      </c>
      <c r="D33" s="52">
        <v>1483000</v>
      </c>
      <c r="E33" s="52">
        <v>1748000</v>
      </c>
      <c r="F33" s="52">
        <v>1690000</v>
      </c>
      <c r="G33" s="52">
        <v>1733000</v>
      </c>
      <c r="H33" s="52">
        <v>1763000</v>
      </c>
      <c r="I33" s="52">
        <v>1913000</v>
      </c>
      <c r="J33" s="52">
        <v>1936000</v>
      </c>
      <c r="K33" s="52">
        <v>1717000</v>
      </c>
      <c r="L33" s="52">
        <v>1412000</v>
      </c>
      <c r="M33" s="52">
        <v>1037000</v>
      </c>
      <c r="N33" s="52">
        <v>855000</v>
      </c>
      <c r="O33" s="52">
        <v>756000</v>
      </c>
      <c r="P33" s="52">
        <v>709000</v>
      </c>
      <c r="Q33" s="52">
        <v>626000</v>
      </c>
      <c r="R33" s="52">
        <v>474000</v>
      </c>
      <c r="S33" s="52">
        <v>362999.9</v>
      </c>
      <c r="T33" s="52">
        <v>220265.9</v>
      </c>
      <c r="U33" s="52">
        <v>113506.3</v>
      </c>
      <c r="V33" s="52">
        <v>46356.6</v>
      </c>
      <c r="W33" s="52">
        <v>14879.5</v>
      </c>
      <c r="X33" s="52">
        <v>4245.2</v>
      </c>
    </row>
    <row r="34" spans="1:24" ht="15" customHeight="1">
      <c r="A34" s="16">
        <v>1991</v>
      </c>
      <c r="B34" s="52">
        <v>21558731.800000001</v>
      </c>
      <c r="C34" s="52">
        <v>448000</v>
      </c>
      <c r="D34" s="52">
        <v>1549000</v>
      </c>
      <c r="E34" s="52">
        <v>1778000</v>
      </c>
      <c r="F34" s="52">
        <v>1753000</v>
      </c>
      <c r="G34" s="52">
        <v>1699000</v>
      </c>
      <c r="H34" s="52">
        <v>1792000</v>
      </c>
      <c r="I34" s="52">
        <v>1908000</v>
      </c>
      <c r="J34" s="52">
        <v>1973000</v>
      </c>
      <c r="K34" s="52">
        <v>1781000</v>
      </c>
      <c r="L34" s="52">
        <v>1516000</v>
      </c>
      <c r="M34" s="52">
        <v>1074000</v>
      </c>
      <c r="N34" s="52">
        <v>883000</v>
      </c>
      <c r="O34" s="52">
        <v>767000</v>
      </c>
      <c r="P34" s="52">
        <v>720000</v>
      </c>
      <c r="Q34" s="52">
        <v>640000.1</v>
      </c>
      <c r="R34" s="52">
        <v>493000</v>
      </c>
      <c r="S34" s="52">
        <v>370000</v>
      </c>
      <c r="T34" s="52">
        <v>227838.3</v>
      </c>
      <c r="U34" s="52">
        <v>117991.8</v>
      </c>
      <c r="V34" s="52">
        <v>48925</v>
      </c>
      <c r="W34" s="52">
        <v>15508.2</v>
      </c>
      <c r="X34" s="52">
        <v>4468.3999999999996</v>
      </c>
    </row>
    <row r="35" spans="1:24" ht="15" customHeight="1">
      <c r="A35" s="21">
        <f t="shared" ref="A35:A40" si="0">A34+1</f>
        <v>1992</v>
      </c>
      <c r="B35" s="52">
        <v>22236166.5</v>
      </c>
      <c r="C35" s="52">
        <v>419450.5</v>
      </c>
      <c r="D35" s="52">
        <v>1598169.2</v>
      </c>
      <c r="E35" s="52">
        <v>1788588</v>
      </c>
      <c r="F35" s="52">
        <v>1882342.5</v>
      </c>
      <c r="G35" s="52">
        <v>1704608.5</v>
      </c>
      <c r="H35" s="52">
        <v>1841104</v>
      </c>
      <c r="I35" s="52">
        <v>1848688.5</v>
      </c>
      <c r="J35" s="52">
        <v>2076547.5</v>
      </c>
      <c r="K35" s="52">
        <v>1836245.5</v>
      </c>
      <c r="L35" s="52">
        <v>1652704.5</v>
      </c>
      <c r="M35" s="52">
        <v>1106944</v>
      </c>
      <c r="N35" s="52">
        <v>961974.5</v>
      </c>
      <c r="O35" s="52">
        <v>771341</v>
      </c>
      <c r="P35" s="52">
        <v>748002.5</v>
      </c>
      <c r="Q35" s="52">
        <v>678789.9</v>
      </c>
      <c r="R35" s="52">
        <v>508395.4</v>
      </c>
      <c r="S35" s="52">
        <v>387448.3</v>
      </c>
      <c r="T35" s="52">
        <v>231242.8</v>
      </c>
      <c r="U35" s="52">
        <v>121649.1</v>
      </c>
      <c r="V35" s="52">
        <v>50861.5</v>
      </c>
      <c r="W35" s="52">
        <v>16388.3</v>
      </c>
      <c r="X35" s="52">
        <v>4680.5</v>
      </c>
    </row>
    <row r="36" spans="1:24" ht="15" customHeight="1">
      <c r="A36" s="21">
        <f t="shared" si="0"/>
        <v>1993</v>
      </c>
      <c r="B36" s="52">
        <v>22511704</v>
      </c>
      <c r="C36" s="52">
        <v>405932</v>
      </c>
      <c r="D36" s="52">
        <v>1615742</v>
      </c>
      <c r="E36" s="52">
        <v>1832804</v>
      </c>
      <c r="F36" s="52">
        <v>1856280</v>
      </c>
      <c r="G36" s="52">
        <v>1729577</v>
      </c>
      <c r="H36" s="52">
        <v>1837119</v>
      </c>
      <c r="I36" s="52">
        <v>1891225</v>
      </c>
      <c r="J36" s="52">
        <v>2027361</v>
      </c>
      <c r="K36" s="52">
        <v>1916149</v>
      </c>
      <c r="L36" s="52">
        <v>1644134</v>
      </c>
      <c r="M36" s="52">
        <v>1226494</v>
      </c>
      <c r="N36" s="52">
        <v>962879</v>
      </c>
      <c r="O36" s="52">
        <v>804460</v>
      </c>
      <c r="P36" s="52">
        <v>738204</v>
      </c>
      <c r="Q36" s="52">
        <v>663562</v>
      </c>
      <c r="R36" s="52">
        <v>521104</v>
      </c>
      <c r="S36" s="52">
        <v>380255</v>
      </c>
      <c r="T36" s="52">
        <v>243874</v>
      </c>
      <c r="U36" s="52">
        <v>130103</v>
      </c>
      <c r="V36" s="52">
        <v>61549</v>
      </c>
      <c r="W36" s="52">
        <v>17559</v>
      </c>
      <c r="X36" s="52">
        <v>5338</v>
      </c>
    </row>
    <row r="37" spans="1:24" ht="15" customHeight="1">
      <c r="A37" s="21">
        <f t="shared" si="0"/>
        <v>1994</v>
      </c>
      <c r="B37" s="52">
        <v>22965803</v>
      </c>
      <c r="C37" s="52">
        <v>398213</v>
      </c>
      <c r="D37" s="52">
        <v>1626916</v>
      </c>
      <c r="E37" s="52">
        <v>1889529</v>
      </c>
      <c r="F37" s="52">
        <v>1883175</v>
      </c>
      <c r="G37" s="52">
        <v>1774336</v>
      </c>
      <c r="H37" s="52">
        <v>1836178</v>
      </c>
      <c r="I37" s="52">
        <v>1872334</v>
      </c>
      <c r="J37" s="52">
        <v>2045356</v>
      </c>
      <c r="K37" s="52">
        <v>1970396</v>
      </c>
      <c r="L37" s="52">
        <v>1706837</v>
      </c>
      <c r="M37" s="52">
        <v>1314083</v>
      </c>
      <c r="N37" s="52">
        <v>1001940</v>
      </c>
      <c r="O37" s="52">
        <v>831163</v>
      </c>
      <c r="P37" s="52">
        <v>742723</v>
      </c>
      <c r="Q37" s="52">
        <v>677562</v>
      </c>
      <c r="R37" s="52">
        <v>531921</v>
      </c>
      <c r="S37" s="52">
        <v>387061</v>
      </c>
      <c r="T37" s="52">
        <v>252484</v>
      </c>
      <c r="U37" s="52">
        <v>132729</v>
      </c>
      <c r="V37" s="52">
        <v>66879</v>
      </c>
      <c r="W37" s="52">
        <v>18483</v>
      </c>
      <c r="X37" s="52">
        <v>5505</v>
      </c>
    </row>
    <row r="38" spans="1:24" ht="15" customHeight="1">
      <c r="A38" s="21">
        <f t="shared" si="0"/>
        <v>1995</v>
      </c>
      <c r="B38" s="52">
        <v>23405753</v>
      </c>
      <c r="C38" s="52">
        <v>387271</v>
      </c>
      <c r="D38" s="52">
        <v>1621279</v>
      </c>
      <c r="E38" s="52">
        <v>1945242</v>
      </c>
      <c r="F38" s="52">
        <v>1900635</v>
      </c>
      <c r="G38" s="52">
        <v>1834457</v>
      </c>
      <c r="H38" s="52">
        <v>1822099</v>
      </c>
      <c r="I38" s="52">
        <v>1876979</v>
      </c>
      <c r="J38" s="52">
        <v>2051458</v>
      </c>
      <c r="K38" s="52">
        <v>2016408</v>
      </c>
      <c r="L38" s="52">
        <v>1769382</v>
      </c>
      <c r="M38" s="52">
        <v>1405698</v>
      </c>
      <c r="N38" s="52">
        <v>1042782</v>
      </c>
      <c r="O38" s="52">
        <v>857189</v>
      </c>
      <c r="P38" s="52">
        <v>752106</v>
      </c>
      <c r="Q38" s="52">
        <v>691644</v>
      </c>
      <c r="R38" s="52">
        <v>540614</v>
      </c>
      <c r="S38" s="52">
        <v>397705</v>
      </c>
      <c r="T38" s="52">
        <v>258160</v>
      </c>
      <c r="U38" s="52">
        <v>136336</v>
      </c>
      <c r="V38" s="52">
        <v>71240</v>
      </c>
      <c r="W38" s="52">
        <v>21236</v>
      </c>
      <c r="X38" s="52">
        <v>5833</v>
      </c>
    </row>
    <row r="39" spans="1:24" ht="15" customHeight="1">
      <c r="A39" s="21">
        <f t="shared" si="0"/>
        <v>1996</v>
      </c>
      <c r="B39" s="52">
        <v>23836523</v>
      </c>
      <c r="C39" s="52">
        <v>376921</v>
      </c>
      <c r="D39" s="52">
        <v>1597978</v>
      </c>
      <c r="E39" s="52">
        <v>2001888</v>
      </c>
      <c r="F39" s="52">
        <v>1925533</v>
      </c>
      <c r="G39" s="52">
        <v>1893622</v>
      </c>
      <c r="H39" s="52">
        <v>1791068</v>
      </c>
      <c r="I39" s="52">
        <v>1905436</v>
      </c>
      <c r="J39" s="52">
        <v>2051798</v>
      </c>
      <c r="K39" s="52">
        <v>2052219</v>
      </c>
      <c r="L39" s="52">
        <v>1834909</v>
      </c>
      <c r="M39" s="52">
        <v>1510533</v>
      </c>
      <c r="N39" s="52">
        <v>1078870</v>
      </c>
      <c r="O39" s="52">
        <v>883072</v>
      </c>
      <c r="P39" s="52">
        <v>761221</v>
      </c>
      <c r="Q39" s="52">
        <v>702855</v>
      </c>
      <c r="R39" s="52">
        <v>550043</v>
      </c>
      <c r="S39" s="52">
        <v>411828</v>
      </c>
      <c r="T39" s="52">
        <v>261913</v>
      </c>
      <c r="U39" s="52">
        <v>141205</v>
      </c>
      <c r="V39" s="52">
        <v>71962</v>
      </c>
      <c r="W39" s="52">
        <v>25388</v>
      </c>
      <c r="X39" s="52">
        <v>6261</v>
      </c>
    </row>
    <row r="40" spans="1:24" ht="15" customHeight="1">
      <c r="A40" s="21">
        <f t="shared" si="0"/>
        <v>1997</v>
      </c>
      <c r="B40" s="52">
        <v>24290580</v>
      </c>
      <c r="C40" s="52">
        <v>382376</v>
      </c>
      <c r="D40" s="52">
        <v>1565552</v>
      </c>
      <c r="E40" s="52">
        <v>2050798</v>
      </c>
      <c r="F40" s="52">
        <v>1949329</v>
      </c>
      <c r="G40" s="52">
        <v>1945018</v>
      </c>
      <c r="H40" s="52">
        <v>1795099</v>
      </c>
      <c r="I40" s="52">
        <v>1934507</v>
      </c>
      <c r="J40" s="52">
        <v>2042747</v>
      </c>
      <c r="K40" s="52">
        <v>2079602</v>
      </c>
      <c r="L40" s="52">
        <v>1905814</v>
      </c>
      <c r="M40" s="52">
        <v>1572556</v>
      </c>
      <c r="N40" s="52">
        <v>1153249</v>
      </c>
      <c r="O40" s="52">
        <v>920903</v>
      </c>
      <c r="P40" s="52">
        <v>775252</v>
      </c>
      <c r="Q40" s="52">
        <v>710939</v>
      </c>
      <c r="R40" s="52">
        <v>560630</v>
      </c>
      <c r="S40" s="52">
        <v>424964</v>
      </c>
      <c r="T40" s="52">
        <v>268255</v>
      </c>
      <c r="U40" s="52">
        <v>144347</v>
      </c>
      <c r="V40" s="52">
        <v>75053</v>
      </c>
      <c r="W40" s="52">
        <v>26981</v>
      </c>
      <c r="X40" s="52">
        <v>6609</v>
      </c>
    </row>
    <row r="41" spans="1:24" ht="15" customHeight="1">
      <c r="A41" s="16">
        <v>1998</v>
      </c>
      <c r="B41" s="101">
        <f>SUM(C41:X41)</f>
        <v>25704488</v>
      </c>
      <c r="C41" s="101">
        <v>392069</v>
      </c>
      <c r="D41" s="101">
        <v>1657319</v>
      </c>
      <c r="E41" s="101">
        <v>2246307</v>
      </c>
      <c r="F41" s="101">
        <v>2070358</v>
      </c>
      <c r="G41" s="101">
        <v>2056814</v>
      </c>
      <c r="H41" s="101">
        <v>1918499</v>
      </c>
      <c r="I41" s="101">
        <v>2078105</v>
      </c>
      <c r="J41" s="101">
        <v>2103818</v>
      </c>
      <c r="K41" s="101">
        <v>2169344</v>
      </c>
      <c r="L41" s="101">
        <v>2002081</v>
      </c>
      <c r="M41" s="101">
        <v>1678175</v>
      </c>
      <c r="N41" s="101">
        <v>1278090</v>
      </c>
      <c r="O41" s="101">
        <v>970885</v>
      </c>
      <c r="P41" s="101">
        <v>802476</v>
      </c>
      <c r="Q41" s="101">
        <v>707839</v>
      </c>
      <c r="R41" s="101">
        <v>582815</v>
      </c>
      <c r="S41" s="101">
        <v>444571</v>
      </c>
      <c r="T41" s="101">
        <v>284184</v>
      </c>
      <c r="U41" s="101">
        <v>156446</v>
      </c>
      <c r="V41" s="101">
        <v>72672</v>
      </c>
      <c r="W41" s="101">
        <v>25033</v>
      </c>
      <c r="X41" s="101">
        <v>6588</v>
      </c>
    </row>
    <row r="42" spans="1:24" ht="15" customHeight="1">
      <c r="A42" s="16">
        <v>1999</v>
      </c>
      <c r="B42" s="101">
        <f t="shared" ref="B42:B49" si="1">SUM(C42:X42)</f>
        <v>26274475</v>
      </c>
      <c r="C42" s="101">
        <v>400957</v>
      </c>
      <c r="D42" s="101">
        <v>1658670</v>
      </c>
      <c r="E42" s="101">
        <v>2265372</v>
      </c>
      <c r="F42" s="101">
        <v>2141494</v>
      </c>
      <c r="G42" s="101">
        <v>2091486</v>
      </c>
      <c r="H42" s="101">
        <v>1974369</v>
      </c>
      <c r="I42" s="101">
        <v>2092320</v>
      </c>
      <c r="J42" s="101">
        <v>2095705</v>
      </c>
      <c r="K42" s="101">
        <v>2198277</v>
      </c>
      <c r="L42" s="101">
        <v>2062180</v>
      </c>
      <c r="M42" s="101">
        <v>1749341</v>
      </c>
      <c r="N42" s="101">
        <v>1374475</v>
      </c>
      <c r="O42" s="101">
        <v>1011394</v>
      </c>
      <c r="P42" s="101">
        <v>829376</v>
      </c>
      <c r="Q42" s="101">
        <v>710675</v>
      </c>
      <c r="R42" s="101">
        <v>597178</v>
      </c>
      <c r="S42" s="101">
        <v>455741</v>
      </c>
      <c r="T42" s="101">
        <v>292247</v>
      </c>
      <c r="U42" s="101">
        <v>167950</v>
      </c>
      <c r="V42" s="101">
        <v>73487</v>
      </c>
      <c r="W42" s="101">
        <v>25151</v>
      </c>
      <c r="X42" s="101">
        <v>6630</v>
      </c>
    </row>
    <row r="43" spans="1:24" ht="15" customHeight="1">
      <c r="A43" s="16">
        <v>2000</v>
      </c>
      <c r="B43" s="101">
        <f t="shared" si="1"/>
        <v>26872923</v>
      </c>
      <c r="C43" s="101">
        <v>416270</v>
      </c>
      <c r="D43" s="101">
        <v>1669230</v>
      </c>
      <c r="E43" s="101">
        <v>2261546</v>
      </c>
      <c r="F43" s="101">
        <v>2213159</v>
      </c>
      <c r="G43" s="101">
        <v>2116699</v>
      </c>
      <c r="H43" s="101">
        <v>2044900</v>
      </c>
      <c r="I43" s="101">
        <v>2092440</v>
      </c>
      <c r="J43" s="101">
        <v>2116056</v>
      </c>
      <c r="K43" s="101">
        <v>2216732</v>
      </c>
      <c r="L43" s="101">
        <v>2118082</v>
      </c>
      <c r="M43" s="101">
        <v>1819854</v>
      </c>
      <c r="N43" s="101">
        <v>1479029</v>
      </c>
      <c r="O43" s="101">
        <v>1057294</v>
      </c>
      <c r="P43" s="101">
        <v>856606</v>
      </c>
      <c r="Q43" s="101">
        <v>722721</v>
      </c>
      <c r="R43" s="101">
        <v>613825</v>
      </c>
      <c r="S43" s="101">
        <v>469137</v>
      </c>
      <c r="T43" s="101">
        <v>305457</v>
      </c>
      <c r="U43" s="124">
        <v>178185</v>
      </c>
      <c r="V43" s="124">
        <v>74412</v>
      </c>
      <c r="W43" s="124">
        <v>24642</v>
      </c>
      <c r="X43" s="124">
        <v>6647</v>
      </c>
    </row>
    <row r="44" spans="1:24" ht="15" customHeight="1">
      <c r="A44" s="16">
        <v>2001</v>
      </c>
      <c r="B44" s="101">
        <f t="shared" si="1"/>
        <v>27365369</v>
      </c>
      <c r="C44" s="101">
        <v>437940</v>
      </c>
      <c r="D44" s="101">
        <v>1667729</v>
      </c>
      <c r="E44" s="101">
        <v>2231728</v>
      </c>
      <c r="F44" s="101">
        <v>2267128</v>
      </c>
      <c r="G44" s="101">
        <v>2119686</v>
      </c>
      <c r="H44" s="101">
        <v>2114754</v>
      </c>
      <c r="I44" s="101">
        <v>2076213</v>
      </c>
      <c r="J44" s="101">
        <v>2162037</v>
      </c>
      <c r="K44" s="101">
        <v>2222410</v>
      </c>
      <c r="L44" s="101">
        <v>2161318</v>
      </c>
      <c r="M44" s="101">
        <v>1884568</v>
      </c>
      <c r="N44" s="101">
        <v>1581631</v>
      </c>
      <c r="O44" s="101">
        <v>1098477</v>
      </c>
      <c r="P44" s="101">
        <v>879883</v>
      </c>
      <c r="Q44" s="101">
        <v>742750</v>
      </c>
      <c r="R44" s="101">
        <v>618376</v>
      </c>
      <c r="S44" s="101">
        <v>484518</v>
      </c>
      <c r="T44" s="101">
        <v>317760</v>
      </c>
      <c r="U44" s="125">
        <v>182288</v>
      </c>
      <c r="V44" s="125">
        <v>81035</v>
      </c>
      <c r="W44" s="125">
        <v>26204</v>
      </c>
      <c r="X44" s="125">
        <v>6936</v>
      </c>
    </row>
    <row r="45" spans="1:24" ht="15" customHeight="1">
      <c r="A45" s="16">
        <v>2002</v>
      </c>
      <c r="B45" s="101">
        <f t="shared" si="1"/>
        <v>27840365</v>
      </c>
      <c r="C45" s="101">
        <v>431622</v>
      </c>
      <c r="D45" s="101">
        <v>1693171</v>
      </c>
      <c r="E45" s="101">
        <v>2199246</v>
      </c>
      <c r="F45" s="101">
        <v>2313303</v>
      </c>
      <c r="G45" s="101">
        <v>2134156</v>
      </c>
      <c r="H45" s="101">
        <v>2163739</v>
      </c>
      <c r="I45" s="101">
        <v>2079311</v>
      </c>
      <c r="J45" s="101">
        <v>2211414</v>
      </c>
      <c r="K45" s="101">
        <v>2214385</v>
      </c>
      <c r="L45" s="101">
        <v>2189928</v>
      </c>
      <c r="M45" s="101">
        <v>1958516</v>
      </c>
      <c r="N45" s="101">
        <v>1641274</v>
      </c>
      <c r="O45" s="101">
        <v>1178425</v>
      </c>
      <c r="P45" s="101">
        <v>911280</v>
      </c>
      <c r="Q45" s="101">
        <v>758708</v>
      </c>
      <c r="R45" s="101">
        <v>625613</v>
      </c>
      <c r="S45" s="101">
        <v>496996</v>
      </c>
      <c r="T45" s="101">
        <v>331651</v>
      </c>
      <c r="U45" s="126">
        <v>187124</v>
      </c>
      <c r="V45" s="126">
        <v>85779</v>
      </c>
      <c r="W45" s="126">
        <v>27581</v>
      </c>
      <c r="X45" s="126">
        <v>7143</v>
      </c>
    </row>
    <row r="46" spans="1:24" ht="15" customHeight="1">
      <c r="A46" s="16">
        <v>2003</v>
      </c>
      <c r="B46" s="101">
        <f t="shared" si="1"/>
        <v>28284939</v>
      </c>
      <c r="C46" s="101">
        <v>434760</v>
      </c>
      <c r="D46" s="101">
        <v>1711091</v>
      </c>
      <c r="E46" s="101">
        <v>2169560</v>
      </c>
      <c r="F46" s="101">
        <v>2341012</v>
      </c>
      <c r="G46" s="101">
        <v>2164887</v>
      </c>
      <c r="H46" s="101">
        <v>2195900</v>
      </c>
      <c r="I46" s="101">
        <v>2089749</v>
      </c>
      <c r="J46" s="101">
        <v>2237978</v>
      </c>
      <c r="K46" s="101">
        <v>2202525</v>
      </c>
      <c r="L46" s="101">
        <v>2222744</v>
      </c>
      <c r="M46" s="101">
        <v>2023485</v>
      </c>
      <c r="N46" s="101">
        <v>1699148</v>
      </c>
      <c r="O46" s="101">
        <v>1257172</v>
      </c>
      <c r="P46" s="101">
        <v>949122</v>
      </c>
      <c r="Q46" s="101">
        <v>775759</v>
      </c>
      <c r="R46" s="101">
        <v>637308</v>
      </c>
      <c r="S46" s="101">
        <v>508855</v>
      </c>
      <c r="T46" s="101">
        <v>345707</v>
      </c>
      <c r="U46" s="127">
        <v>190158</v>
      </c>
      <c r="V46" s="127">
        <v>91728</v>
      </c>
      <c r="W46" s="127">
        <v>28967</v>
      </c>
      <c r="X46" s="127">
        <v>7324</v>
      </c>
    </row>
    <row r="47" spans="1:24" ht="15" customHeight="1">
      <c r="A47" s="16">
        <v>2004</v>
      </c>
      <c r="B47" s="101">
        <f t="shared" si="1"/>
        <v>28736678</v>
      </c>
      <c r="C47" s="101">
        <v>446214</v>
      </c>
      <c r="D47" s="101">
        <v>1733504</v>
      </c>
      <c r="E47" s="101">
        <v>2145345</v>
      </c>
      <c r="F47" s="101">
        <v>2343349</v>
      </c>
      <c r="G47" s="101">
        <v>2211443</v>
      </c>
      <c r="H47" s="101">
        <v>2208564</v>
      </c>
      <c r="I47" s="101">
        <v>2133031</v>
      </c>
      <c r="J47" s="101">
        <v>2247318</v>
      </c>
      <c r="K47" s="101">
        <v>2187389</v>
      </c>
      <c r="L47" s="101">
        <v>2256123</v>
      </c>
      <c r="M47" s="101">
        <v>2076991</v>
      </c>
      <c r="N47" s="101">
        <v>1758114</v>
      </c>
      <c r="O47" s="101">
        <v>1349436</v>
      </c>
      <c r="P47" s="101">
        <v>989225</v>
      </c>
      <c r="Q47" s="101">
        <v>792938</v>
      </c>
      <c r="R47" s="101">
        <v>647854</v>
      </c>
      <c r="S47" s="101">
        <v>517725</v>
      </c>
      <c r="T47" s="101">
        <v>359791</v>
      </c>
      <c r="U47" s="128">
        <v>197247</v>
      </c>
      <c r="V47" s="128">
        <v>97224</v>
      </c>
      <c r="W47" s="128">
        <v>30173</v>
      </c>
      <c r="X47" s="128">
        <v>7680</v>
      </c>
    </row>
    <row r="48" spans="1:24" ht="15" customHeight="1">
      <c r="A48" s="129">
        <v>2005</v>
      </c>
      <c r="B48" s="101">
        <f t="shared" si="1"/>
        <v>29198521</v>
      </c>
      <c r="C48" s="101">
        <v>458684</v>
      </c>
      <c r="D48" s="101">
        <v>1762651</v>
      </c>
      <c r="E48" s="101">
        <v>2133708</v>
      </c>
      <c r="F48" s="101">
        <v>2313760</v>
      </c>
      <c r="G48" s="101">
        <v>2272614</v>
      </c>
      <c r="H48" s="101">
        <v>2204912</v>
      </c>
      <c r="I48" s="101">
        <v>2186642</v>
      </c>
      <c r="J48" s="101">
        <v>2233941</v>
      </c>
      <c r="K48" s="101">
        <v>2204799</v>
      </c>
      <c r="L48" s="101">
        <v>2265219</v>
      </c>
      <c r="M48" s="101">
        <v>2134735</v>
      </c>
      <c r="N48" s="101">
        <v>1813186</v>
      </c>
      <c r="O48" s="101">
        <v>1456018</v>
      </c>
      <c r="P48" s="101">
        <v>1025909</v>
      </c>
      <c r="Q48" s="101">
        <v>815383</v>
      </c>
      <c r="R48" s="101">
        <v>661140</v>
      </c>
      <c r="S48" s="101">
        <v>529753</v>
      </c>
      <c r="T48" s="101">
        <v>370987</v>
      </c>
      <c r="U48" s="130">
        <v>211211</v>
      </c>
      <c r="V48" s="130">
        <v>101374</v>
      </c>
      <c r="W48" s="130">
        <v>33356</v>
      </c>
      <c r="X48" s="130">
        <v>8539</v>
      </c>
    </row>
    <row r="49" spans="1:24" ht="15">
      <c r="A49" s="129">
        <v>2006</v>
      </c>
      <c r="B49" s="101">
        <f t="shared" si="1"/>
        <v>29678210</v>
      </c>
      <c r="C49" s="101">
        <v>474120</v>
      </c>
      <c r="D49" s="101">
        <v>1783321</v>
      </c>
      <c r="E49" s="101">
        <v>2151743</v>
      </c>
      <c r="F49" s="101">
        <v>2281887</v>
      </c>
      <c r="G49" s="101">
        <v>2323900</v>
      </c>
      <c r="H49" s="101">
        <v>2207179</v>
      </c>
      <c r="I49" s="101">
        <v>2250446</v>
      </c>
      <c r="J49" s="101">
        <v>2210956</v>
      </c>
      <c r="K49" s="101">
        <v>2246215</v>
      </c>
      <c r="L49" s="101">
        <v>2268124</v>
      </c>
      <c r="M49" s="101">
        <v>2175438</v>
      </c>
      <c r="N49" s="101">
        <v>1875495</v>
      </c>
      <c r="O49" s="101">
        <v>1555455</v>
      </c>
      <c r="P49" s="101">
        <v>1065191</v>
      </c>
      <c r="Q49" s="101">
        <v>837558</v>
      </c>
      <c r="R49" s="101">
        <v>680425</v>
      </c>
      <c r="S49" s="101">
        <v>535141</v>
      </c>
      <c r="T49" s="101">
        <v>385621</v>
      </c>
      <c r="U49" s="131">
        <v>221077</v>
      </c>
      <c r="V49" s="131">
        <v>104030</v>
      </c>
      <c r="W49" s="131">
        <v>35943</v>
      </c>
      <c r="X49" s="131">
        <v>8945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X30"/>
  <sheetViews>
    <sheetView tabSelected="1" workbookViewId="0"/>
    <sheetView tabSelected="1" workbookViewId="1"/>
    <sheetView workbookViewId="2"/>
    <sheetView tabSelected="1" workbookViewId="3"/>
  </sheetViews>
  <sheetFormatPr defaultColWidth="13.42578125" defaultRowHeight="12.75"/>
  <cols>
    <col min="1" max="1" width="16" style="25" customWidth="1"/>
    <col min="2" max="125" width="10.140625" style="25" customWidth="1"/>
    <col min="126" max="16384" width="13.42578125" style="25"/>
  </cols>
  <sheetData>
    <row r="1" spans="1:154" ht="50.1" customHeight="1">
      <c r="A1" s="18" t="s">
        <v>33</v>
      </c>
      <c r="B1" s="27">
        <v>1866</v>
      </c>
      <c r="C1" s="27">
        <v>1867</v>
      </c>
      <c r="D1" s="27">
        <v>1868</v>
      </c>
      <c r="E1" s="27">
        <v>1869</v>
      </c>
      <c r="F1" s="27">
        <v>1870</v>
      </c>
      <c r="G1" s="27">
        <v>1871</v>
      </c>
      <c r="H1" s="27">
        <v>1872</v>
      </c>
      <c r="I1" s="27">
        <v>1873</v>
      </c>
      <c r="J1" s="27">
        <v>1874</v>
      </c>
      <c r="K1" s="27">
        <v>1875</v>
      </c>
      <c r="L1" s="27">
        <v>1876</v>
      </c>
      <c r="M1" s="27">
        <v>1877</v>
      </c>
      <c r="N1" s="27">
        <v>1878</v>
      </c>
      <c r="O1" s="27">
        <v>1879</v>
      </c>
      <c r="P1" s="27">
        <v>1880</v>
      </c>
      <c r="Q1" s="27">
        <v>1881</v>
      </c>
      <c r="R1" s="27">
        <v>1882</v>
      </c>
      <c r="S1" s="27">
        <v>1883</v>
      </c>
      <c r="T1" s="27">
        <v>1884</v>
      </c>
      <c r="U1" s="27">
        <v>1885</v>
      </c>
      <c r="V1" s="27">
        <v>1886</v>
      </c>
      <c r="W1" s="27">
        <v>1887</v>
      </c>
      <c r="X1" s="27">
        <v>1888</v>
      </c>
      <c r="Y1" s="27">
        <v>1889</v>
      </c>
      <c r="Z1" s="27">
        <v>1890</v>
      </c>
      <c r="AA1" s="27">
        <v>1891</v>
      </c>
      <c r="AB1" s="27">
        <v>1892</v>
      </c>
      <c r="AC1" s="27">
        <v>1893</v>
      </c>
      <c r="AD1" s="27">
        <v>1894</v>
      </c>
      <c r="AE1" s="27">
        <v>1895</v>
      </c>
      <c r="AF1" s="27">
        <v>1896</v>
      </c>
      <c r="AG1" s="27">
        <v>1897</v>
      </c>
      <c r="AH1" s="27">
        <v>1898</v>
      </c>
      <c r="AI1" s="27">
        <v>1899</v>
      </c>
      <c r="AJ1" s="27">
        <v>1900</v>
      </c>
      <c r="AK1" s="27">
        <v>1901</v>
      </c>
      <c r="AL1" s="27">
        <v>1902</v>
      </c>
      <c r="AM1" s="27">
        <v>1903</v>
      </c>
      <c r="AN1" s="27">
        <v>1904</v>
      </c>
      <c r="AO1" s="27">
        <v>1905</v>
      </c>
      <c r="AP1" s="27">
        <v>1906</v>
      </c>
      <c r="AQ1" s="27">
        <v>1907</v>
      </c>
      <c r="AR1" s="27">
        <v>1908</v>
      </c>
      <c r="AS1" s="27">
        <v>1909</v>
      </c>
      <c r="AT1" s="27">
        <v>1910</v>
      </c>
      <c r="AU1" s="27">
        <v>1911</v>
      </c>
      <c r="AV1" s="27">
        <v>1912</v>
      </c>
      <c r="AW1" s="27">
        <v>1913</v>
      </c>
      <c r="AX1" s="27">
        <v>1914</v>
      </c>
      <c r="AY1" s="27">
        <v>1915</v>
      </c>
      <c r="AZ1" s="27">
        <v>1916</v>
      </c>
      <c r="BA1" s="27">
        <v>1917</v>
      </c>
      <c r="BB1" s="27">
        <v>1918</v>
      </c>
      <c r="BC1" s="27">
        <v>1919</v>
      </c>
      <c r="BD1" s="27">
        <v>1920</v>
      </c>
      <c r="BE1" s="27">
        <v>1921</v>
      </c>
      <c r="BF1" s="27">
        <v>1922</v>
      </c>
      <c r="BG1" s="27">
        <v>1923</v>
      </c>
      <c r="BH1" s="27">
        <v>1924</v>
      </c>
      <c r="BI1" s="27">
        <v>1925</v>
      </c>
      <c r="BJ1" s="27">
        <v>1926</v>
      </c>
      <c r="BK1" s="27">
        <v>1927</v>
      </c>
      <c r="BL1" s="27">
        <v>1928</v>
      </c>
      <c r="BM1" s="27">
        <v>1929</v>
      </c>
      <c r="BN1" s="27">
        <v>1930</v>
      </c>
      <c r="BO1" s="27">
        <v>1931</v>
      </c>
      <c r="BP1" s="27">
        <v>1932</v>
      </c>
      <c r="BQ1" s="27">
        <v>1933</v>
      </c>
      <c r="BR1" s="27">
        <v>1934</v>
      </c>
      <c r="BS1" s="27">
        <v>1935</v>
      </c>
      <c r="BT1" s="27">
        <v>1936</v>
      </c>
      <c r="BU1" s="27">
        <v>1937</v>
      </c>
      <c r="BV1" s="27">
        <v>1938</v>
      </c>
      <c r="BW1" s="27">
        <v>1939</v>
      </c>
      <c r="BX1" s="27">
        <v>1940</v>
      </c>
      <c r="BY1" s="27">
        <v>1941</v>
      </c>
      <c r="BZ1" s="27">
        <v>1942</v>
      </c>
      <c r="CA1" s="27">
        <v>1943</v>
      </c>
      <c r="CB1" s="27">
        <v>1944</v>
      </c>
      <c r="CC1" s="27">
        <v>1945</v>
      </c>
      <c r="CD1" s="27">
        <v>1946</v>
      </c>
      <c r="CE1" s="27">
        <v>1947</v>
      </c>
      <c r="CF1" s="27">
        <v>1948</v>
      </c>
      <c r="CG1" s="27">
        <v>1949</v>
      </c>
      <c r="CH1" s="27">
        <v>1950</v>
      </c>
      <c r="CI1" s="27">
        <v>1951</v>
      </c>
      <c r="CJ1" s="27">
        <v>1952</v>
      </c>
      <c r="CK1" s="27">
        <v>1953</v>
      </c>
      <c r="CL1" s="27">
        <v>1954</v>
      </c>
      <c r="CM1" s="27">
        <v>1955</v>
      </c>
      <c r="CN1" s="27">
        <v>1956</v>
      </c>
      <c r="CO1" s="27">
        <v>1957</v>
      </c>
      <c r="CP1" s="27">
        <v>1958</v>
      </c>
      <c r="CQ1" s="27">
        <v>1959</v>
      </c>
      <c r="CR1" s="27">
        <v>1960</v>
      </c>
      <c r="CS1" s="27">
        <v>1961</v>
      </c>
      <c r="CT1" s="27">
        <v>1962</v>
      </c>
      <c r="CU1" s="27">
        <v>1963</v>
      </c>
      <c r="CV1" s="27">
        <v>1964</v>
      </c>
      <c r="CW1" s="27">
        <v>1965</v>
      </c>
      <c r="CX1" s="27">
        <v>1966</v>
      </c>
      <c r="CY1" s="27">
        <v>1967</v>
      </c>
      <c r="CZ1" s="27">
        <v>1968</v>
      </c>
      <c r="DA1" s="27">
        <v>1969</v>
      </c>
      <c r="DB1" s="27">
        <v>1970</v>
      </c>
      <c r="DC1" s="27">
        <v>1971</v>
      </c>
      <c r="DD1" s="27">
        <v>1972</v>
      </c>
      <c r="DE1" s="27">
        <v>1973</v>
      </c>
      <c r="DF1" s="27">
        <v>1974</v>
      </c>
      <c r="DG1" s="27">
        <v>1975</v>
      </c>
      <c r="DH1" s="27">
        <v>1976</v>
      </c>
      <c r="DI1" s="27">
        <v>1977</v>
      </c>
      <c r="DJ1" s="27">
        <v>1978</v>
      </c>
      <c r="DK1" s="27">
        <v>1979</v>
      </c>
      <c r="DL1" s="27">
        <v>1980</v>
      </c>
      <c r="DM1" s="27">
        <v>1981</v>
      </c>
      <c r="DN1" s="27">
        <v>1982</v>
      </c>
      <c r="DO1" s="27">
        <v>1983</v>
      </c>
      <c r="DP1" s="27">
        <v>1984</v>
      </c>
      <c r="DQ1" s="27">
        <v>1985</v>
      </c>
      <c r="DR1" s="27">
        <v>1986</v>
      </c>
      <c r="DS1" s="27">
        <v>1987</v>
      </c>
      <c r="DT1" s="27">
        <v>1988</v>
      </c>
      <c r="DU1" s="27">
        <v>1989</v>
      </c>
    </row>
    <row r="2" spans="1:154" ht="17.100000000000001" customHeight="1">
      <c r="A2" s="28">
        <v>0.5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>
        <f>'Raw Adj (EAM)'!C$12/'Population (EAM)'!C$11*10^5</f>
        <v>0.42215913288514106</v>
      </c>
      <c r="CZ2" s="133">
        <f>'Raw Adj (EAM)'!C$13/'Population (EAM)'!C$12*10^5</f>
        <v>0.13775603681392326</v>
      </c>
      <c r="DA2" s="133">
        <f>'Raw Adj (EAM)'!C$14/'Population (EAM)'!C$13*10^5</f>
        <v>0.19685982333799454</v>
      </c>
      <c r="DB2" s="133">
        <f>'Raw Adj (EAM)'!C$15/'Population (EAM)'!C$14*10^5</f>
        <v>0.19645773604724417</v>
      </c>
      <c r="DC2" s="133">
        <f>'Raw Adj (EAM)'!C$16/'Population (EAM)'!C$15*10^5</f>
        <v>0</v>
      </c>
      <c r="DD2" s="133">
        <f>'Raw Adj (EAM)'!C$17/'Population (EAM)'!C$16*10^5</f>
        <v>0.15272001991469059</v>
      </c>
      <c r="DE2" s="133">
        <f>'Raw Adj (EAM)'!C$18/'Population (EAM)'!C$17*10^5</f>
        <v>7.7652351973262743E-2</v>
      </c>
      <c r="DF2" s="133">
        <f>'Raw Adj (EAM)'!C$19/'Population (EAM)'!C$18*10^5</f>
        <v>0.15070670139953779</v>
      </c>
      <c r="DG2" s="133">
        <f>'Raw Adj (EAM)'!C$20/'Population (EAM)'!C$19*10^5</f>
        <v>0.22945393023988642</v>
      </c>
      <c r="DH2" s="133">
        <f>'Raw Adj (EAM)'!C$21/'Population (EAM)'!C$20*10^5</f>
        <v>0.14526744099054961</v>
      </c>
      <c r="DI2" s="133">
        <f>'Raw Adj (EAM)'!C$22/'Population (EAM)'!C$21*10^5</f>
        <v>0.28661979955244321</v>
      </c>
      <c r="DJ2" s="133">
        <f>'Raw Adj (EAM)'!C$23/'Population (EAM)'!C$22*10^5</f>
        <v>0.13971378234548704</v>
      </c>
      <c r="DK2" s="133">
        <f>'Raw Adj (EAM)'!C$24/'Population (EAM)'!C$23*10^5</f>
        <v>6.9306697383394955E-2</v>
      </c>
      <c r="DL2" s="133">
        <f>'Raw Adj (EAM)'!C$25/'Population (EAM)'!C$24*10^5</f>
        <v>0</v>
      </c>
      <c r="DM2" s="133">
        <f>'Raw Adj (EAM)'!C$26/'Population (EAM)'!C$25*10^5</f>
        <v>6.6223630578099171E-2</v>
      </c>
      <c r="DN2" s="133">
        <f>'Raw Adj (EAM)'!C$27/'Population (EAM)'!C$26*10^5</f>
        <v>0.13228659361360012</v>
      </c>
      <c r="DO2" s="133">
        <f>'Raw Adj (EAM)'!C$28/'Population (EAM)'!C$27*10^5</f>
        <v>0</v>
      </c>
      <c r="DP2" s="133">
        <f>'Raw Adj (EAM)'!C$29/'Population (EAM)'!C$28*10^5</f>
        <v>6.5842234106013892E-2</v>
      </c>
      <c r="DQ2" s="133">
        <f>'Raw Adj (EAM)'!C$30/'Population (EAM)'!C$29*10^5</f>
        <v>6.5672127960827886E-2</v>
      </c>
      <c r="DR2" s="133">
        <f>'Raw Adj (EAM)'!C$31/'Population (EAM)'!C$30*10^5</f>
        <v>0.26398510596032176</v>
      </c>
      <c r="DS2" s="133">
        <f>'Raw Adj (EAM)'!C$32/'Population (EAM)'!C$31*10^5</f>
        <v>0</v>
      </c>
      <c r="DT2" s="133">
        <f>'Raw Adj (EAM)'!C$33/'Population (EAM)'!C$32*10^5</f>
        <v>0</v>
      </c>
      <c r="DU2" s="133">
        <f>'Raw Adj (EAM)'!C$34/'Population (EAM)'!C$33*10^5</f>
        <v>0</v>
      </c>
      <c r="DV2" s="133">
        <f>'Raw Adj (EAM)'!C$35/'Population (EAM)'!C$34*10^5</f>
        <v>0</v>
      </c>
      <c r="DW2" s="25">
        <f>'Raw Adj (EAM)'!C$36/'Population (EAM)'!C$35*10^5</f>
        <v>6.2674473984107887E-2</v>
      </c>
      <c r="DX2" s="25">
        <f>'Raw Adj (EAM)'!C$37/'Population (EAM)'!C$36*10^5</f>
        <v>0</v>
      </c>
      <c r="DY2" s="25">
        <f>'Raw Adj (EAM)'!C$38/'Population (EAM)'!C$37*10^5</f>
        <v>0.12899048179234854</v>
      </c>
      <c r="DZ2" s="25">
        <f>'Raw Adj (EAM)'!C$39/'Population (EAM)'!C$38*10^5</f>
        <v>0</v>
      </c>
      <c r="EA2" s="25">
        <f>'Raw Adj (EAM)'!C$40/'Population (EAM)'!C$39*10^5</f>
        <v>0</v>
      </c>
      <c r="EB2" s="25">
        <f>'Raw Adj (EAM)'!C$41/'Population (EAM)'!C$40*10^5</f>
        <v>6.5492002116701517E-2</v>
      </c>
      <c r="EC2" s="25">
        <f>'Raw Adj (EAM)'!C$42/'Population (EAM)'!C$41*10^5</f>
        <v>6.6175380640789441E-2</v>
      </c>
      <c r="ED2" s="25">
        <f>'Raw Adj (EAM)'!C$43/'Population (EAM)'!C$42*10^5</f>
        <v>0</v>
      </c>
      <c r="EE2" s="25">
        <f>'Raw Adj (EAM)'!C$44/'Population (EAM)'!C$43*10^5</f>
        <v>0</v>
      </c>
      <c r="EF2" s="25">
        <f>'Raw Adj (EAM)'!C$45/'Population (EAM)'!C$44*10^5</f>
        <v>6.2803695118205979E-2</v>
      </c>
      <c r="EG2" s="25">
        <f>'Raw Adj (EAM)'!C$46/'Population (EAM)'!C$45*10^5</f>
        <v>0</v>
      </c>
      <c r="EH2" s="25">
        <f>'Raw Adj (EAM)'!C$47/'Population (EAM)'!C$46*10^5</f>
        <v>0</v>
      </c>
      <c r="EI2" s="25">
        <f>'Raw Adj (EAM)'!C$48/'Population (EAM)'!C$47*10^5</f>
        <v>0</v>
      </c>
      <c r="EJ2" s="25">
        <f>'Raw Adj (EAM)'!C$49/'Population (EAM)'!C$48*10^5</f>
        <v>0</v>
      </c>
      <c r="EK2" s="25">
        <f>'Raw Adj (EAM)'!C$50/'Population (EAM)'!C$49*10^5</f>
        <v>0</v>
      </c>
    </row>
    <row r="3" spans="1:154" ht="17.100000000000001" customHeight="1">
      <c r="A3" s="27">
        <v>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>
        <f>(0*'Raw Adj (EAM)'!$C12+'Raw Adj (EAM)'!$D12+'Raw Adj (EAM)'!$E12+'Raw Adj (EAM)'!$F12+'Raw Adj (EAM)'!$G12)/('Population (EAM)'!$D11+0*'Population (EAM)'!$C11)*10^5</f>
        <v>0.14044128531730951</v>
      </c>
      <c r="CX3" s="133">
        <f>(0*'Raw Adj (EAM)'!$C13+'Raw Adj (EAM)'!$D13+'Raw Adj (EAM)'!$E13+'Raw Adj (EAM)'!$F13+'Raw Adj (EAM)'!$G13)/('Population (EAM)'!$D12+0*'Population (EAM)'!$C12)*10^5</f>
        <v>0.17915311533256642</v>
      </c>
      <c r="CY3" s="133">
        <f>(0*'Raw Adj (EAM)'!$C14+'Raw Adj (EAM)'!$D14+'Raw Adj (EAM)'!$E14+'Raw Adj (EAM)'!$F14+'Raw Adj (EAM)'!$G14)/('Population (EAM)'!$D13+0*'Population (EAM)'!$C13)*10^5</f>
        <v>0.18313271289185015</v>
      </c>
      <c r="CZ3" s="133">
        <f>(0*'Raw Adj (EAM)'!$C15+'Raw Adj (EAM)'!$D15+'Raw Adj (EAM)'!$E15+'Raw Adj (EAM)'!$F15+'Raw Adj (EAM)'!$G15)/('Population (EAM)'!$D14+0*'Population (EAM)'!$C14)*10^5</f>
        <v>0.18446364176317268</v>
      </c>
      <c r="DA3" s="133">
        <f>(0*'Raw Adj (EAM)'!$C16+'Raw Adj (EAM)'!$D16+'Raw Adj (EAM)'!$E16+'Raw Adj (EAM)'!$F16+'Raw Adj (EAM)'!$G16)/('Population (EAM)'!$D15+0*'Population (EAM)'!$C15)*10^5</f>
        <v>0.23279758072595014</v>
      </c>
      <c r="DB3" s="133">
        <f>(0*'Raw Adj (EAM)'!$C17+'Raw Adj (EAM)'!$D17+'Raw Adj (EAM)'!$E17+'Raw Adj (EAM)'!$F17+'Raw Adj (EAM)'!$G17)/('Population (EAM)'!$D16+0*'Population (EAM)'!$C16)*10^5</f>
        <v>0.30165929370762551</v>
      </c>
      <c r="DC3" s="133">
        <f>(0*'Raw Adj (EAM)'!$C18+'Raw Adj (EAM)'!$D18+'Raw Adj (EAM)'!$E18+'Raw Adj (EAM)'!$F18+'Raw Adj (EAM)'!$G18)/('Population (EAM)'!$D17+0*'Population (EAM)'!$C17)*10^5</f>
        <v>0.22434805492380691</v>
      </c>
      <c r="DD3" s="133">
        <f>(0*'Raw Adj (EAM)'!$C19+'Raw Adj (EAM)'!$D19+'Raw Adj (EAM)'!$E19+'Raw Adj (EAM)'!$F19+'Raw Adj (EAM)'!$G19)/('Population (EAM)'!$D18+0*'Population (EAM)'!$C18)*10^5</f>
        <v>0.1255840719020854</v>
      </c>
      <c r="DE3" s="133">
        <f>(0*'Raw Adj (EAM)'!$C20+'Raw Adj (EAM)'!$D20+'Raw Adj (EAM)'!$E20+'Raw Adj (EAM)'!$F20+'Raw Adj (EAM)'!$G20)/('Population (EAM)'!$D19+0*'Population (EAM)'!$C19)*10^5</f>
        <v>0.27995066086313547</v>
      </c>
      <c r="DF3" s="133">
        <f>(0*'Raw Adj (EAM)'!$C21+'Raw Adj (EAM)'!$D21+'Raw Adj (EAM)'!$E21+'Raw Adj (EAM)'!$F21+'Raw Adj (EAM)'!$G21)/('Population (EAM)'!$D20+0*'Population (EAM)'!$C20)*10^5</f>
        <v>0.20915135710815697</v>
      </c>
      <c r="DG3" s="133">
        <f>(0*'Raw Adj (EAM)'!$C22+'Raw Adj (EAM)'!$D22+'Raw Adj (EAM)'!$E22+'Raw Adj (EAM)'!$F22+'Raw Adj (EAM)'!$G22)/('Population (EAM)'!$D21+0*'Population (EAM)'!$C21)*10^5</f>
        <v>0.30161734808368518</v>
      </c>
      <c r="DH3" s="133">
        <f>(0*'Raw Adj (EAM)'!$C23+'Raw Adj (EAM)'!$D23+'Raw Adj (EAM)'!$E23+'Raw Adj (EAM)'!$F23+'Raw Adj (EAM)'!$G23)/('Population (EAM)'!$D22+0*'Population (EAM)'!$C22)*10^5</f>
        <v>0.16713664611929518</v>
      </c>
      <c r="DI3" s="133">
        <f>(0*'Raw Adj (EAM)'!$C24+'Raw Adj (EAM)'!$D24+'Raw Adj (EAM)'!$E24+'Raw Adj (EAM)'!$F24+'Raw Adj (EAM)'!$G24)/('Population (EAM)'!$D23+0*'Population (EAM)'!$C23)*10^5</f>
        <v>0.10964194741846842</v>
      </c>
      <c r="DJ3" s="133">
        <f>(0*'Raw Adj (EAM)'!$C25+'Raw Adj (EAM)'!$D25+'Raw Adj (EAM)'!$E25+'Raw Adj (EAM)'!$F25+'Raw Adj (EAM)'!$G25)/('Population (EAM)'!$D24+0*'Population (EAM)'!$C24)*10^5</f>
        <v>0.12488982574254563</v>
      </c>
      <c r="DK3" s="133">
        <f>(0*'Raw Adj (EAM)'!$C26+'Raw Adj (EAM)'!$D26+'Raw Adj (EAM)'!$E26+'Raw Adj (EAM)'!$F26+'Raw Adj (EAM)'!$G26)/('Population (EAM)'!$D25+0*'Population (EAM)'!$C25)*10^5</f>
        <v>0.15741673481159182</v>
      </c>
      <c r="DL3" s="133">
        <f>(0*'Raw Adj (EAM)'!$C27+'Raw Adj (EAM)'!$D27+'Raw Adj (EAM)'!$E27+'Raw Adj (EAM)'!$F27+'Raw Adj (EAM)'!$G27)/('Population (EAM)'!$D26+0*'Population (EAM)'!$C26)*10^5</f>
        <v>0.1198089815151261</v>
      </c>
      <c r="DM3" s="133">
        <f>(0*'Raw Adj (EAM)'!$C28+'Raw Adj (EAM)'!$D28+'Raw Adj (EAM)'!$E28+'Raw Adj (EAM)'!$F28+'Raw Adj (EAM)'!$G28)/('Population (EAM)'!$D27+0*'Population (EAM)'!$C27)*10^5</f>
        <v>6.770387494849936E-2</v>
      </c>
      <c r="DN3" s="133">
        <f>(0*'Raw Adj (EAM)'!$C29+'Raw Adj (EAM)'!$D29+'Raw Adj (EAM)'!$E29+'Raw Adj (EAM)'!$F29+'Raw Adj (EAM)'!$G29)/('Population (EAM)'!$D28+0*'Population (EAM)'!$C28)*10^5</f>
        <v>0.13571667194419937</v>
      </c>
      <c r="DO3" s="133">
        <f>(0*'Raw Adj (EAM)'!$C30+'Raw Adj (EAM)'!$D30+'Raw Adj (EAM)'!$E30+'Raw Adj (EAM)'!$F30+'Raw Adj (EAM)'!$G30)/('Population (EAM)'!$D29+0*'Population (EAM)'!$C29)*10^5</f>
        <v>0.16918617885134754</v>
      </c>
      <c r="DP3" s="133">
        <f>(0*'Raw Adj (EAM)'!$C31+'Raw Adj (EAM)'!$D31+'Raw Adj (EAM)'!$E31+'Raw Adj (EAM)'!$F31+'Raw Adj (EAM)'!$G31)/('Population (EAM)'!$D30+0*'Population (EAM)'!$C30)*10^5</f>
        <v>5.0241399963328999E-2</v>
      </c>
      <c r="DQ3" s="133">
        <f>(0*'Raw Adj (EAM)'!$C32+'Raw Adj (EAM)'!$D32+'Raw Adj (EAM)'!$E32+'Raw Adj (EAM)'!$F32+'Raw Adj (EAM)'!$G32)/('Population (EAM)'!$D31+0*'Population (EAM)'!$C31)*10^5</f>
        <v>8.3420306587939336E-2</v>
      </c>
      <c r="DR3" s="133">
        <f>(0*'Raw Adj (EAM)'!$C33+'Raw Adj (EAM)'!$D33+'Raw Adj (EAM)'!$E33+'Raw Adj (EAM)'!$F33+'Raw Adj (EAM)'!$G33)/('Population (EAM)'!$D32+0*'Population (EAM)'!$C32)*10^5</f>
        <v>0.18196987103263404</v>
      </c>
      <c r="DS3" s="133">
        <f>(0*'Raw Adj (EAM)'!$C34+'Raw Adj (EAM)'!$D34+'Raw Adj (EAM)'!$E34+'Raw Adj (EAM)'!$F34+'Raw Adj (EAM)'!$G34)/('Population (EAM)'!$D33+0*'Population (EAM)'!$C33)*10^5</f>
        <v>4.9326713257272219E-2</v>
      </c>
      <c r="DT3" s="133">
        <f>(0*'Raw Adj (EAM)'!$C35+'Raw Adj (EAM)'!$D35+'Raw Adj (EAM)'!$E35+'Raw Adj (EAM)'!$F35+'Raw Adj (EAM)'!$G35)/('Population (EAM)'!$D34+0*'Population (EAM)'!$C34)*10^5</f>
        <v>6.4670693441983215E-2</v>
      </c>
      <c r="DU3" s="133">
        <f>(0*'Raw Adj (EAM)'!$C36+'Raw Adj (EAM)'!$D36+'Raw Adj (EAM)'!$E36+'Raw Adj (EAM)'!$F36+'Raw Adj (EAM)'!$G36)/('Population (EAM)'!$D35+0*'Population (EAM)'!$C35)*10^5</f>
        <v>7.9895125919589832E-2</v>
      </c>
      <c r="DV3" s="133">
        <f>(0*'Raw Adj (EAM)'!$C37+'Raw Adj (EAM)'!$D37+'Raw Adj (EAM)'!$E37+'Raw Adj (EAM)'!$F37+'Raw Adj (EAM)'!$G37)/('Population (EAM)'!$D36+0*'Population (EAM)'!$C36)*10^5</f>
        <v>0.10953672775684803</v>
      </c>
      <c r="DW3" s="26">
        <f>(0*'Raw Adj (EAM)'!$C38+'Raw Adj (EAM)'!$D38+'Raw Adj (EAM)'!$E38+'Raw Adj (EAM)'!$F38+'Raw Adj (EAM)'!$G38)/('Population (EAM)'!$D37+0*'Population (EAM)'!$C37)*10^5</f>
        <v>9.3374911476269876E-2</v>
      </c>
      <c r="DX3" s="26">
        <f>(0*'Raw Adj (EAM)'!$C39+'Raw Adj (EAM)'!$D39+'Raw Adj (EAM)'!$E39+'Raw Adj (EAM)'!$F39+'Raw Adj (EAM)'!$G39)/('Population (EAM)'!$D38+0*'Population (EAM)'!$C38)*10^5</f>
        <v>0.17279195292303662</v>
      </c>
      <c r="DY3" s="26">
        <f>(0*'Raw Adj (EAM)'!$C40+'Raw Adj (EAM)'!$D40+'Raw Adj (EAM)'!$E40+'Raw Adj (EAM)'!$F40+'Raw Adj (EAM)'!$G40)/('Population (EAM)'!$D39+0*'Population (EAM)'!$C39)*10^5</f>
        <v>6.3589537801242005E-2</v>
      </c>
      <c r="DZ3" s="26">
        <f>(0*'Raw Adj (EAM)'!$C41+'Raw Adj (EAM)'!$D41+'Raw Adj (EAM)'!$E41+'Raw Adj (EAM)'!$F41+'Raw Adj (EAM)'!$G41)/('Population (EAM)'!$D40+0*'Population (EAM)'!$C40)*10^5</f>
        <v>4.8201296488766199E-2</v>
      </c>
      <c r="EA3" s="26">
        <f>(0*'Raw Adj (EAM)'!$C42+'Raw Adj (EAM)'!$D42+'Raw Adj (EAM)'!$E42+'Raw Adj (EAM)'!$F42+'Raw Adj (EAM)'!$G42)/('Population (EAM)'!$D41+0*'Population (EAM)'!$C41)*10^5</f>
        <v>0.11360344405848349</v>
      </c>
      <c r="EB3" s="26">
        <f>(0*'Raw Adj (EAM)'!$C43+'Raw Adj (EAM)'!$D43+'Raw Adj (EAM)'!$E43+'Raw Adj (EAM)'!$F43+'Raw Adj (EAM)'!$G43)/('Population (EAM)'!$D42+0*'Population (EAM)'!$C42)*10^5</f>
        <v>0.11403844341200337</v>
      </c>
      <c r="EC3" s="26">
        <f>(0*'Raw Adj (EAM)'!$C44+'Raw Adj (EAM)'!$D44+'Raw Adj (EAM)'!$E44+'Raw Adj (EAM)'!$F44+'Raw Adj (EAM)'!$G44)/('Population (EAM)'!$D43+0*'Population (EAM)'!$C43)*10^5</f>
        <v>1.6333807024386023E-2</v>
      </c>
      <c r="ED3" s="26">
        <f>(0*'Raw Adj (EAM)'!$C45+'Raw Adj (EAM)'!$D45+'Raw Adj (EAM)'!$E45+'Raw Adj (EAM)'!$F45+'Raw Adj (EAM)'!$G45)/('Population (EAM)'!$D44+0*'Population (EAM)'!$C44)*10^5</f>
        <v>0</v>
      </c>
      <c r="EE3" s="26">
        <f>(0*'Raw Adj (EAM)'!$C46+'Raw Adj (EAM)'!$D46+'Raw Adj (EAM)'!$E46+'Raw Adj (EAM)'!$F46+'Raw Adj (EAM)'!$G46)/('Population (EAM)'!$D45+0*'Population (EAM)'!$C45)*10^5</f>
        <v>6.4462381498229901E-2</v>
      </c>
      <c r="EF3" s="26">
        <f>(0*'Raw Adj (EAM)'!$C47+'Raw Adj (EAM)'!$D47+'Raw Adj (EAM)'!$E47+'Raw Adj (EAM)'!$F47+'Raw Adj (EAM)'!$G47)/('Population (EAM)'!$D46+0*'Population (EAM)'!$C46)*10^5</f>
        <v>3.184607033990082E-2</v>
      </c>
      <c r="EG3" s="26">
        <f>(0*'Raw Adj (EAM)'!$C48+'Raw Adj (EAM)'!$D48+'Raw Adj (EAM)'!$E48+'Raw Adj (EAM)'!$F48+'Raw Adj (EAM)'!$G48)/('Population (EAM)'!$D47+0*'Population (EAM)'!$C47)*10^5</f>
        <v>6.2808220608231588E-2</v>
      </c>
      <c r="EH3" s="26">
        <f>(0*'Raw Adj (EAM)'!$C49+'Raw Adj (EAM)'!$D49+'Raw Adj (EAM)'!$E49+'Raw Adj (EAM)'!$F49+'Raw Adj (EAM)'!$G49)/('Population (EAM)'!$D48+0*'Population (EAM)'!$C48)*10^5</f>
        <v>1.5498117011128977E-2</v>
      </c>
      <c r="EI3" s="26">
        <f>(0*'Raw Adj (EAM)'!$C50+'Raw Adj (EAM)'!$D50+'Raw Adj (EAM)'!$E50+'Raw Adj (EAM)'!$F50+'Raw Adj (EAM)'!$G50)/('Population (EAM)'!$D49+0*'Population (EAM)'!$C49)*10^5</f>
        <v>6.1828470225167707E-2</v>
      </c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</row>
    <row r="4" spans="1:154" ht="17.100000000000001" customHeight="1">
      <c r="A4" s="27">
        <v>7.5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>
        <f>'Raw Adj (EAM)'!I$12/'Population (EAM)'!E$11*10^5</f>
        <v>0.18738144885518698</v>
      </c>
      <c r="CT4" s="133">
        <f>'Raw Adj (EAM)'!I$13/'Population (EAM)'!E$12*10^5</f>
        <v>0.19959162002164302</v>
      </c>
      <c r="CU4" s="133">
        <f>'Raw Adj (EAM)'!I$14/'Population (EAM)'!E$13*10^5</f>
        <v>0.26042993585497448</v>
      </c>
      <c r="CV4" s="133">
        <f>'Raw Adj (EAM)'!I$15/'Population (EAM)'!E$14*10^5</f>
        <v>0.21052703232007494</v>
      </c>
      <c r="CW4" s="133">
        <f>'Raw Adj (EAM)'!I$16/'Population (EAM)'!E$15*10^5</f>
        <v>0.21770077599199714</v>
      </c>
      <c r="CX4" s="133">
        <f>'Raw Adj (EAM)'!I$17/'Population (EAM)'!E$16*10^5</f>
        <v>0.22616857059767115</v>
      </c>
      <c r="CY4" s="133">
        <f>'Raw Adj (EAM)'!I$18/'Population (EAM)'!E$17*10^5</f>
        <v>0.28467368508933716</v>
      </c>
      <c r="CZ4" s="133">
        <f>'Raw Adj (EAM)'!I$19/'Population (EAM)'!E$18*10^5</f>
        <v>0.4071982884641539</v>
      </c>
      <c r="DA4" s="133">
        <f>'Raw Adj (EAM)'!I$20/'Population (EAM)'!E$19*10^5</f>
        <v>0.44600363818285427</v>
      </c>
      <c r="DB4" s="133">
        <f>'Raw Adj (EAM)'!I$21/'Population (EAM)'!E$20*10^5</f>
        <v>0.41098682869411407</v>
      </c>
      <c r="DC4" s="133">
        <f>'Raw Adj (EAM)'!I$22/'Population (EAM)'!E$21*10^5</f>
        <v>0.36421126805724052</v>
      </c>
      <c r="DD4" s="133">
        <f>'Raw Adj (EAM)'!I$23/'Population (EAM)'!E$22*10^5</f>
        <v>0.37390354861610259</v>
      </c>
      <c r="DE4" s="133">
        <f>'Raw Adj (EAM)'!I$24/'Population (EAM)'!E$23*10^5</f>
        <v>0.37029984460224596</v>
      </c>
      <c r="DF4" s="133">
        <f>'Raw Adj (EAM)'!I$25/'Population (EAM)'!E$24*10^5</f>
        <v>0.30994595310063144</v>
      </c>
      <c r="DG4" s="133">
        <f>'Raw Adj (EAM)'!I$26/'Population (EAM)'!E$25*10^5</f>
        <v>0.31222875127233207</v>
      </c>
      <c r="DH4" s="133">
        <f>'Raw Adj (EAM)'!I$27/'Population (EAM)'!E$26*10^5</f>
        <v>0.14801038008636375</v>
      </c>
      <c r="DI4" s="133">
        <f>'Raw Adj (EAM)'!I$28/'Population (EAM)'!E$27*10^5</f>
        <v>0.20416321460697967</v>
      </c>
      <c r="DJ4" s="133">
        <f>'Raw Adj (EAM)'!I$29/'Population (EAM)'!E$28*10^5</f>
        <v>0.14301395766171895</v>
      </c>
      <c r="DK4" s="133">
        <f>'Raw Adj (EAM)'!I$30/'Population (EAM)'!E$29*10^5</f>
        <v>0.2090793720911571</v>
      </c>
      <c r="DL4" s="133">
        <f>'Raw Adj (EAM)'!I$31/'Population (EAM)'!E$30*10^5</f>
        <v>0.16518820015534849</v>
      </c>
      <c r="DM4" s="133">
        <f>'Raw Adj (EAM)'!I$32/'Population (EAM)'!E$31*10^5</f>
        <v>0.1217599277362946</v>
      </c>
      <c r="DN4" s="133">
        <f>'Raw Adj (EAM)'!I$33/'Population (EAM)'!E$32*10^5</f>
        <v>0.14774969557518403</v>
      </c>
      <c r="DO4" s="133">
        <f>'Raw Adj (EAM)'!I$34/'Population (EAM)'!E$33*10^5</f>
        <v>0.14760642758898318</v>
      </c>
      <c r="DP4" s="133">
        <f>'Raw Adj (EAM)'!I35/'Population (EAM)'!E34*10^5</f>
        <v>0.13313269348873291</v>
      </c>
      <c r="DQ4" s="133">
        <f>'Raw Adj (EAM)'!I36/'Population (EAM)'!E35*10^5</f>
        <v>0.10779327890042233</v>
      </c>
      <c r="DR4" s="133">
        <f>'Raw Adj (EAM)'!I37/'Population (EAM)'!E36*10^5</f>
        <v>0.17224725696243287</v>
      </c>
      <c r="DS4" s="133">
        <f>'Raw Adj (EAM)'!I38/'Population (EAM)'!E37*10^5</f>
        <v>0.10466748970202736</v>
      </c>
      <c r="DT4" s="133">
        <f>'Raw Adj (EAM)'!I39/'Population (EAM)'!E38*10^5</f>
        <v>0.12887672464443878</v>
      </c>
      <c r="DU4" s="133">
        <f>'Raw Adj (EAM)'!I40/'Population (EAM)'!E39*10^5</f>
        <v>5.081060056478523E-2</v>
      </c>
      <c r="DV4" s="133">
        <f>'Raw Adj (EAM)'!I41/'Population (EAM)'!E40*10^5</f>
        <v>0.12533214585302876</v>
      </c>
      <c r="DW4" s="26">
        <f>'Raw Adj (EAM)'!I42/'Population (EAM)'!E41*10^5</f>
        <v>0.11010418792289184</v>
      </c>
      <c r="DX4" s="26">
        <f>'Raw Adj (EAM)'!I43/'Population (EAM)'!E42*10^5</f>
        <v>6.0936135030575322E-2</v>
      </c>
      <c r="DY4" s="26">
        <f>'Raw Adj (EAM)'!I44/'Population (EAM)'!E43*10^5</f>
        <v>6.1391522346452738E-2</v>
      </c>
      <c r="DZ4" s="26">
        <f>'Raw Adj (EAM)'!I45/'Population (EAM)'!E44*10^5</f>
        <v>3.7249807014958156E-2</v>
      </c>
      <c r="EA4" s="134">
        <f>'Raw Adj (EAM)'!I46/'Population (EAM)'!E45*10^5</f>
        <v>3.7711879480878382E-2</v>
      </c>
      <c r="EB4" s="134">
        <f>'Raw Adj (EAM)'!I47/'Population (EAM)'!E46*10^5</f>
        <v>5.0811936638531251E-2</v>
      </c>
      <c r="EC4" s="134">
        <f>'Raw Adj (EAM)'!I48/'Population (EAM)'!E47*10^5</f>
        <v>2.5581731778356296E-2</v>
      </c>
      <c r="ED4" s="134">
        <f>'Raw Adj (EAM)'!I49/'Population (EAM)'!E48*10^5</f>
        <v>6.4175485554932493E-2</v>
      </c>
      <c r="EE4" s="134">
        <f>'Raw Adj (EAM)'!I50/'Population (EAM)'!E49*10^5</f>
        <v>2.5503171191821848E-2</v>
      </c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</row>
    <row r="5" spans="1:154" ht="17.100000000000001" customHeight="1">
      <c r="A5" s="27">
        <v>12.5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>
        <f>'Raw Adj (EAM)'!J12/'Population (EAM)'!F11*10^5</f>
        <v>0.16712227727589041</v>
      </c>
      <c r="CO5" s="133">
        <f>'Raw Adj (EAM)'!J13/'Population (EAM)'!F12*10^5</f>
        <v>0.14332986048756496</v>
      </c>
      <c r="CP5" s="133">
        <f>'Raw Adj (EAM)'!J14/'Population (EAM)'!F13*10^5</f>
        <v>0.13094972818110173</v>
      </c>
      <c r="CQ5" s="133">
        <f>'Raw Adj (EAM)'!J15/'Population (EAM)'!F14*10^5</f>
        <v>0.24881700226725298</v>
      </c>
      <c r="CR5" s="133">
        <f>'Raw Adj (EAM)'!J16/'Population (EAM)'!F15*10^5</f>
        <v>0.1518712880419813</v>
      </c>
      <c r="CS5" s="133">
        <f>'Raw Adj (EAM)'!J17/'Population (EAM)'!F16*10^5</f>
        <v>0.21811768127250639</v>
      </c>
      <c r="CT5" s="133">
        <f>'Raw Adj (EAM)'!J18/'Population (EAM)'!F17*10^5</f>
        <v>0.28562718825443001</v>
      </c>
      <c r="CU5" s="133">
        <f>'Raw Adj (EAM)'!J19/'Population (EAM)'!F18*10^5</f>
        <v>0.41469671251198603</v>
      </c>
      <c r="CV5" s="133">
        <f>'Raw Adj (EAM)'!J20/'Population (EAM)'!F19*10^5</f>
        <v>0.35894154298872649</v>
      </c>
      <c r="CW5" s="133">
        <f>'Raw Adj (EAM)'!J21/'Population (EAM)'!F20*10^5</f>
        <v>0.46718205392253598</v>
      </c>
      <c r="CX5" s="133">
        <f>'Raw Adj (EAM)'!J22/'Population (EAM)'!F21*10^5</f>
        <v>0.41000378421068467</v>
      </c>
      <c r="CY5" s="133">
        <f>'Raw Adj (EAM)'!J23/'Population (EAM)'!F22*10^5</f>
        <v>0.37094244130907117</v>
      </c>
      <c r="CZ5" s="133">
        <f>'Raw Adj (EAM)'!J24/'Population (EAM)'!F23*10^5</f>
        <v>0.33680841896687386</v>
      </c>
      <c r="DA5" s="133">
        <f>'Raw Adj (EAM)'!J25/'Population (EAM)'!F24*10^5</f>
        <v>0.25773107530327277</v>
      </c>
      <c r="DB5" s="133">
        <f>'Raw Adj (EAM)'!J26/'Population (EAM)'!F25*10^5</f>
        <v>0.24663785867245691</v>
      </c>
      <c r="DC5" s="133">
        <f>'Raw Adj (EAM)'!J27/'Population (EAM)'!F26*10^5</f>
        <v>0.23687625907956575</v>
      </c>
      <c r="DD5" s="133">
        <f>'Raw Adj (EAM)'!J28/'Population (EAM)'!F27*10^5</f>
        <v>0.16194836187410044</v>
      </c>
      <c r="DE5" s="133">
        <f>'Raw Adj (EAM)'!J29/'Population (EAM)'!F28*10^5</f>
        <v>0.16723370739193472</v>
      </c>
      <c r="DF5" s="133">
        <f>'Raw Adj (EAM)'!J30/'Population (EAM)'!F29*10^5</f>
        <v>0.24701020662156778</v>
      </c>
      <c r="DG5" s="133">
        <f>'Raw Adj (EAM)'!J31/'Population (EAM)'!F30*10^5</f>
        <v>0.19069337696084865</v>
      </c>
      <c r="DH5" s="133">
        <f>'Raw Adj (EAM)'!J32/'Population (EAM)'!F31*10^5</f>
        <v>0.2200316232382673</v>
      </c>
      <c r="DI5" s="133">
        <f>'Raw Adj (EAM)'!J33/'Population (EAM)'!F32*10^5</f>
        <v>0.34737556601953684</v>
      </c>
      <c r="DJ5" s="133">
        <f>'Raw Adj (EAM)'!J34/'Population (EAM)'!F33*10^5</f>
        <v>0.18385134628683919</v>
      </c>
      <c r="DK5" s="133">
        <f>'Raw Adj (EAM)'!J35/'Population (EAM)'!F34*10^5</f>
        <v>0.16547659119876898</v>
      </c>
      <c r="DL5" s="133">
        <f>'Raw Adj (EAM)'!J36/'Population (EAM)'!F35*10^5</f>
        <v>0.21046049150153959</v>
      </c>
      <c r="DM5" s="133">
        <f>'Raw Adj (EAM)'!J37/'Population (EAM)'!F36*10^5</f>
        <v>0.15849445064700737</v>
      </c>
      <c r="DN5" s="133">
        <f>'Raw Adj (EAM)'!J38/'Population (EAM)'!F37*10^5</f>
        <v>0.22228716494296044</v>
      </c>
      <c r="DO5" s="133">
        <f>'Raw Adj (EAM)'!J39/'Population (EAM)'!F38*10^5</f>
        <v>0.19489803714288831</v>
      </c>
      <c r="DP5" s="133">
        <f>'Raw Adj (EAM)'!J40/'Population (EAM)'!F39*10^5</f>
        <v>0.18076028810091174</v>
      </c>
      <c r="DQ5" s="133">
        <f>'Raw Adj (EAM)'!J41/'Population (EAM)'!F40*10^5</f>
        <v>0.14169578944520947</v>
      </c>
      <c r="DR5" s="133">
        <f>'Raw Adj (EAM)'!J42/'Population (EAM)'!F41*10^5</f>
        <v>0.12475655318103636</v>
      </c>
      <c r="DS5" s="133">
        <f>'Raw Adj (EAM)'!J43/'Population (EAM)'!F42*10^5</f>
        <v>8.6008187979495651E-2</v>
      </c>
      <c r="DT5" s="133">
        <f>'Raw Adj (EAM)'!J44/'Population (EAM)'!F43*10^5</f>
        <v>9.6713377212998511E-2</v>
      </c>
      <c r="DU5" s="133">
        <f>'Raw Adj (EAM)'!J45/'Population (EAM)'!F44*10^5</f>
        <v>0.13168823600255811</v>
      </c>
      <c r="DV5" s="134">
        <f>'Raw Adj (EAM)'!J46/'Population (EAM)'!F45*10^5</f>
        <v>7.1314002088311693E-2</v>
      </c>
      <c r="DW5" s="134">
        <f>'Raw Adj (EAM)'!J47/'Population (EAM)'!F46*10^5</f>
        <v>1.1865878550834492E-2</v>
      </c>
      <c r="DX5" s="134">
        <f>'Raw Adj (EAM)'!J48/'Population (EAM)'!F47*10^5</f>
        <v>5.9610436261362192E-2</v>
      </c>
      <c r="DY5" s="134">
        <f>'Raw Adj (EAM)'!J49/'Population (EAM)'!F48*10^5</f>
        <v>8.4559343143022464E-2</v>
      </c>
      <c r="DZ5" s="134">
        <f>'Raw Adj (EAM)'!J50/'Population (EAM)'!F49*10^5</f>
        <v>6.1113345822456693E-2</v>
      </c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</row>
    <row r="6" spans="1:154" ht="17.100000000000001" customHeight="1">
      <c r="A6" s="27">
        <v>17.5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>
        <f>'Raw Adj (EAM)'!K12/'Population (EAM)'!G11*10^5</f>
        <v>0.22744011688097066</v>
      </c>
      <c r="CJ6" s="133">
        <f>'Raw Adj (EAM)'!K13/'Population (EAM)'!G12*10^5</f>
        <v>0.26892537907476954</v>
      </c>
      <c r="CK6" s="133">
        <f>'Raw Adj (EAM)'!K14/'Population (EAM)'!G13*10^5</f>
        <v>0.21269091224904688</v>
      </c>
      <c r="CL6" s="133">
        <f>'Raw Adj (EAM)'!K15/'Population (EAM)'!G14*10^5</f>
        <v>0.19523452507128844</v>
      </c>
      <c r="CM6" s="133">
        <f>'Raw Adj (EAM)'!K16/'Population (EAM)'!G15*10^5</f>
        <v>0.33647110207284925</v>
      </c>
      <c r="CN6" s="133">
        <f>'Raw Adj (EAM)'!K17/'Population (EAM)'!G16*10^5</f>
        <v>0.23127116798844929</v>
      </c>
      <c r="CO6" s="133">
        <f>'Raw Adj (EAM)'!K18/'Population (EAM)'!G17*10^5</f>
        <v>0.25040734470435994</v>
      </c>
      <c r="CP6" s="133">
        <f>'Raw Adj (EAM)'!K19/'Population (EAM)'!G18*10^5</f>
        <v>0.4100804376015833</v>
      </c>
      <c r="CQ6" s="133">
        <f>'Raw Adj (EAM)'!K20/'Population (EAM)'!G19*10^5</f>
        <v>0.48200878639892025</v>
      </c>
      <c r="CR6" s="133">
        <f>'Raw Adj (EAM)'!K21/'Population (EAM)'!G20*10^5</f>
        <v>0.40872645172294714</v>
      </c>
      <c r="CS6" s="133">
        <f>'Raw Adj (EAM)'!K22/'Population (EAM)'!G21*10^5</f>
        <v>0.34675700119994179</v>
      </c>
      <c r="CT6" s="133">
        <f>'Raw Adj (EAM)'!K23/'Population (EAM)'!G22*10^5</f>
        <v>0.38266128900001856</v>
      </c>
      <c r="CU6" s="133">
        <f>'Raw Adj (EAM)'!K24/'Population (EAM)'!G23*10^5</f>
        <v>0.30052488340469319</v>
      </c>
      <c r="CV6" s="133">
        <f>'Raw Adj (EAM)'!K25/'Population (EAM)'!G24*10^5</f>
        <v>0.33419008916652532</v>
      </c>
      <c r="CW6" s="133">
        <f>'Raw Adj (EAM)'!K26/'Population (EAM)'!G25*10^5</f>
        <v>0.36946638720546959</v>
      </c>
      <c r="CX6" s="133">
        <f>'Raw Adj (EAM)'!K27/'Population (EAM)'!G26*10^5</f>
        <v>0.37016761905448176</v>
      </c>
      <c r="CY6" s="133">
        <f>'Raw Adj (EAM)'!K28/'Population (EAM)'!G27*10^5</f>
        <v>0.37921337822326473</v>
      </c>
      <c r="CZ6" s="133">
        <f>'Raw Adj (EAM)'!K29/'Population (EAM)'!G28*10^5</f>
        <v>0.33030685862881698</v>
      </c>
      <c r="DA6" s="133">
        <f>'Raw Adj (EAM)'!K30/'Population (EAM)'!G29*10^5</f>
        <v>0.33979153713687427</v>
      </c>
      <c r="DB6" s="133">
        <f>'Raw Adj (EAM)'!K31/'Population (EAM)'!G30*10^5</f>
        <v>0.30374388639492655</v>
      </c>
      <c r="DC6" s="133">
        <f>'Raw Adj (EAM)'!K32/'Population (EAM)'!G31*10^5</f>
        <v>0.28173507055446556</v>
      </c>
      <c r="DD6" s="133">
        <f>'Raw Adj (EAM)'!K33/'Population (EAM)'!G32*10^5</f>
        <v>0.25015329459722729</v>
      </c>
      <c r="DE6" s="133">
        <f>'Raw Adj (EAM)'!K34/'Population (EAM)'!G33*10^5</f>
        <v>0.21889367034750051</v>
      </c>
      <c r="DF6" s="133">
        <f>'Raw Adj (EAM)'!K35/'Population (EAM)'!G34*10^5</f>
        <v>0.3676959844345804</v>
      </c>
      <c r="DG6" s="133">
        <f>'Raw Adj (EAM)'!K36/'Population (EAM)'!G35*10^5</f>
        <v>0.48661803968928291</v>
      </c>
      <c r="DH6" s="133">
        <f>'Raw Adj (EAM)'!K37/'Population (EAM)'!G36*10^5</f>
        <v>0.44821323296345</v>
      </c>
      <c r="DI6" s="133">
        <f>'Raw Adj (EAM)'!K38/'Population (EAM)'!G37*10^5</f>
        <v>0.28824844050730625</v>
      </c>
      <c r="DJ6" s="133">
        <f>'Raw Adj (EAM)'!K39/'Population (EAM)'!G38*10^5</f>
        <v>0.34840105356478601</v>
      </c>
      <c r="DK6" s="133">
        <f>'Raw Adj (EAM)'!K40/'Population (EAM)'!G39*10^5</f>
        <v>0.35239944869064027</v>
      </c>
      <c r="DL6" s="133">
        <f>'Raw Adj (EAM)'!K41/'Population (EAM)'!G40*10^5</f>
        <v>0.29360661385917686</v>
      </c>
      <c r="DM6" s="133">
        <f>'Raw Adj (EAM)'!K42/'Population (EAM)'!G41*10^5</f>
        <v>0.3095325501334395</v>
      </c>
      <c r="DN6" s="133">
        <f>'Raw Adj (EAM)'!K43/'Population (EAM)'!G42*10^5</f>
        <v>0.1224645550838221</v>
      </c>
      <c r="DO6" s="133">
        <f>'Raw Adj (EAM)'!K44/'Population (EAM)'!G43*10^5</f>
        <v>0.27948316514927557</v>
      </c>
      <c r="DP6" s="135">
        <f>'Raw Adj (EAM)'!K45/'Population (EAM)'!G44*10^5</f>
        <v>0.18190712889187269</v>
      </c>
      <c r="DQ6" s="134">
        <f>'Raw Adj (EAM)'!K46/'Population (EAM)'!G45*10^5</f>
        <v>0.15757327460294565</v>
      </c>
      <c r="DR6" s="134">
        <f>'Raw Adj (EAM)'!K47/'Population (EAM)'!G46*10^5</f>
        <v>0.19370117671043585</v>
      </c>
      <c r="DS6" s="134">
        <f>'Raw Adj (EAM)'!K48/'Population (EAM)'!G47*10^5</f>
        <v>0.19220514439471539</v>
      </c>
      <c r="DT6" s="134">
        <f>'Raw Adj (EAM)'!K49/'Population (EAM)'!G48*10^5</f>
        <v>0.20187523089479539</v>
      </c>
      <c r="DU6" s="134">
        <f>'Raw Adj (EAM)'!K50/'Population (EAM)'!G49*10^5</f>
        <v>0.18833881399282054</v>
      </c>
      <c r="DV6" s="133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</row>
    <row r="7" spans="1:154" ht="17.100000000000001" customHeight="1">
      <c r="A7" s="27">
        <v>22.5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>
        <f>'Raw Adj (EAM)'!L12/'Population (EAM)'!H11*10^5</f>
        <v>0.15952088742571824</v>
      </c>
      <c r="CE7" s="133">
        <f>'Raw Adj (EAM)'!L13/'Population (EAM)'!H12*10^5</f>
        <v>0.21348119819140438</v>
      </c>
      <c r="CF7" s="133">
        <f>'Raw Adj (EAM)'!L14/'Population (EAM)'!H13*10^5</f>
        <v>0.26321265171785047</v>
      </c>
      <c r="CG7" s="133">
        <f>'Raw Adj (EAM)'!L15/'Population (EAM)'!H14*10^5</f>
        <v>0.23511838125592377</v>
      </c>
      <c r="CH7" s="133">
        <f>'Raw Adj (EAM)'!L16/'Population (EAM)'!H15*10^5</f>
        <v>0.31028290341072917</v>
      </c>
      <c r="CI7" s="133">
        <f>'Raw Adj (EAM)'!L17/'Population (EAM)'!H16*10^5</f>
        <v>0.30024959373415133</v>
      </c>
      <c r="CJ7" s="133">
        <f>'Raw Adj (EAM)'!L18/'Population (EAM)'!H17*10^5</f>
        <v>0.30125236996745713</v>
      </c>
      <c r="CK7" s="133">
        <f>'Raw Adj (EAM)'!L19/'Population (EAM)'!H18*10^5</f>
        <v>0.32608976170385068</v>
      </c>
      <c r="CL7" s="133">
        <f>'Raw Adj (EAM)'!L20/'Population (EAM)'!H19*10^5</f>
        <v>0.32924671179322101</v>
      </c>
      <c r="CM7" s="133">
        <f>'Raw Adj (EAM)'!L21/'Population (EAM)'!H20*10^5</f>
        <v>0.52118005321514471</v>
      </c>
      <c r="CN7" s="133">
        <f>'Raw Adj (EAM)'!L22/'Population (EAM)'!H21*10^5</f>
        <v>0.51174945722164888</v>
      </c>
      <c r="CO7" s="133">
        <f>'Raw Adj (EAM)'!L23/'Population (EAM)'!H22*10^5</f>
        <v>0.38775623915137486</v>
      </c>
      <c r="CP7" s="133">
        <f>'Raw Adj (EAM)'!L24/'Population (EAM)'!H23*10^5</f>
        <v>0.42855964318124107</v>
      </c>
      <c r="CQ7" s="133">
        <f>'Raw Adj (EAM)'!L25/'Population (EAM)'!H24*10^5</f>
        <v>0.33101644247296746</v>
      </c>
      <c r="CR7" s="133">
        <f>'Raw Adj (EAM)'!L26/'Population (EAM)'!H25*10^5</f>
        <v>0.34449355367514234</v>
      </c>
      <c r="CS7" s="133">
        <f>'Raw Adj (EAM)'!L27/'Population (EAM)'!H26*10^5</f>
        <v>0.31514633265734082</v>
      </c>
      <c r="CT7" s="133">
        <f>'Raw Adj (EAM)'!L28/'Population (EAM)'!H27*10^5</f>
        <v>0.28541151114681246</v>
      </c>
      <c r="CU7" s="133">
        <f>'Raw Adj (EAM)'!L29/'Population (EAM)'!H28*10^5</f>
        <v>0.40339039768600932</v>
      </c>
      <c r="CV7" s="133">
        <f>'Raw Adj (EAM)'!L30/'Population (EAM)'!H29*10^5</f>
        <v>0.4989417329810511</v>
      </c>
      <c r="CW7" s="133">
        <f>'Raw Adj (EAM)'!L31/'Population (EAM)'!H30*10^5</f>
        <v>0.54835073681352076</v>
      </c>
      <c r="CX7" s="133">
        <f>'Raw Adj (EAM)'!L32/'Population (EAM)'!H31*10^5</f>
        <v>0.49228013067920662</v>
      </c>
      <c r="CY7" s="133">
        <f>'Raw Adj (EAM)'!L33/'Population (EAM)'!H32*10^5</f>
        <v>0.53859950375946841</v>
      </c>
      <c r="CZ7" s="133">
        <f>'Raw Adj (EAM)'!L34/'Population (EAM)'!H33*10^5</f>
        <v>0.56275978398528226</v>
      </c>
      <c r="DA7" s="133">
        <f>'Raw Adj (EAM)'!L35/'Population (EAM)'!H34*10^5</f>
        <v>0.68804975175164962</v>
      </c>
      <c r="DB7" s="133">
        <f>'Raw Adj (EAM)'!L36/'Population (EAM)'!H35*10^5</f>
        <v>0.56609406042789912</v>
      </c>
      <c r="DC7" s="133">
        <f>'Raw Adj (EAM)'!L37/'Population (EAM)'!H36*10^5</f>
        <v>0.45294796003238968</v>
      </c>
      <c r="DD7" s="133">
        <f>'Raw Adj (EAM)'!L38/'Population (EAM)'!H37*10^5</f>
        <v>0.54489452436821473</v>
      </c>
      <c r="DE7" s="133">
        <f>'Raw Adj (EAM)'!L39/'Population (EAM)'!H38*10^5</f>
        <v>0.42245262091650143</v>
      </c>
      <c r="DF7" s="133">
        <f>'Raw Adj (EAM)'!L40/'Population (EAM)'!H39*10^5</f>
        <v>0.4063744740778627</v>
      </c>
      <c r="DG7" s="133">
        <f>'Raw Adj (EAM)'!L41/'Population (EAM)'!H40*10^5</f>
        <v>0.61716524501249825</v>
      </c>
      <c r="DH7" s="133">
        <f>'Raw Adj (EAM)'!L42/'Population (EAM)'!H41*10^5</f>
        <v>0.59535294552222873</v>
      </c>
      <c r="DI7" s="133">
        <f>'Raw Adj (EAM)'!L43/'Population (EAM)'!H42*10^5</f>
        <v>0.46258066085066207</v>
      </c>
      <c r="DJ7" s="133">
        <f>'Raw Adj (EAM)'!L44/'Population (EAM)'!H43*10^5</f>
        <v>0.51407247702224546</v>
      </c>
      <c r="DK7" s="135">
        <f>'Raw Adj (EAM)'!L45/'Population (EAM)'!H44*10^5</f>
        <v>0.33554131949014121</v>
      </c>
      <c r="DL7" s="134">
        <f>'Raw Adj (EAM)'!L46/'Population (EAM)'!H45*10^5</f>
        <v>0.37578053253192678</v>
      </c>
      <c r="DM7" s="134">
        <f>'Raw Adj (EAM)'!L47/'Population (EAM)'!H46*10^5</f>
        <v>0.32236292501611519</v>
      </c>
      <c r="DN7" s="134">
        <f>'Raw Adj (EAM)'!L48/'Population (EAM)'!H47*10^5</f>
        <v>0.33002036107763438</v>
      </c>
      <c r="DO7" s="134">
        <f>'Raw Adj (EAM)'!L49/'Population (EAM)'!H48*10^5</f>
        <v>0.23451472863890349</v>
      </c>
      <c r="DP7" s="136">
        <f>'Raw Adj (EAM)'!L50/'Population (EAM)'!H49*10^5</f>
        <v>0.32743812179622261</v>
      </c>
      <c r="DQ7" s="133"/>
      <c r="DR7" s="133"/>
      <c r="DS7" s="133"/>
      <c r="DT7" s="133"/>
      <c r="DU7" s="133"/>
      <c r="DV7" s="133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</row>
    <row r="8" spans="1:154" ht="17.100000000000001" customHeight="1">
      <c r="A8" s="27">
        <v>27.5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>
        <f>'Raw Adj (EAM)'!M12/'Population (EAM)'!I11*10^5</f>
        <v>0.329337875561313</v>
      </c>
      <c r="BZ8" s="133">
        <f>'Raw Adj (EAM)'!M13/'Population (EAM)'!I12*10^5</f>
        <v>0.28178669539476503</v>
      </c>
      <c r="CA8" s="133">
        <f>'Raw Adj (EAM)'!M14/'Population (EAM)'!I13*10^5</f>
        <v>0.16128896983444657</v>
      </c>
      <c r="CB8" s="133">
        <f>'Raw Adj (EAM)'!M15/'Population (EAM)'!I14*10^5</f>
        <v>0.20664601234474672</v>
      </c>
      <c r="CC8" s="133">
        <f>'Raw Adj (EAM)'!M16/'Population (EAM)'!I15*10^5</f>
        <v>0.35553544541732435</v>
      </c>
      <c r="CD8" s="133">
        <f>'Raw Adj (EAM)'!M17/'Population (EAM)'!I16*10^5</f>
        <v>0.37585840638984735</v>
      </c>
      <c r="CE8" s="133">
        <f>'Raw Adj (EAM)'!M18/'Population (EAM)'!I17*10^5</f>
        <v>0.32041175864346244</v>
      </c>
      <c r="CF8" s="133">
        <f>'Raw Adj (EAM)'!M19/'Population (EAM)'!I18*10^5</f>
        <v>0.31930877738851077</v>
      </c>
      <c r="CG8" s="133">
        <f>'Raw Adj (EAM)'!M20/'Population (EAM)'!I19*10^5</f>
        <v>0.45156425810193768</v>
      </c>
      <c r="CH8" s="133">
        <f>'Raw Adj (EAM)'!M21/'Population (EAM)'!I20*10^5</f>
        <v>0.47411912814532969</v>
      </c>
      <c r="CI8" s="133">
        <f>'Raw Adj (EAM)'!M22/'Population (EAM)'!I21*10^5</f>
        <v>0.54680134035346861</v>
      </c>
      <c r="CJ8" s="133">
        <f>'Raw Adj (EAM)'!M23/'Population (EAM)'!I22*10^5</f>
        <v>0.41329263904436736</v>
      </c>
      <c r="CK8" s="133">
        <f>'Raw Adj (EAM)'!M24/'Population (EAM)'!I23*10^5</f>
        <v>0.49328371281572875</v>
      </c>
      <c r="CL8" s="133">
        <f>'Raw Adj (EAM)'!M25/'Population (EAM)'!I24*10^5</f>
        <v>0.38383060733449265</v>
      </c>
      <c r="CM8" s="133">
        <f>'Raw Adj (EAM)'!M26/'Population (EAM)'!I25*10^5</f>
        <v>0.48734153619223086</v>
      </c>
      <c r="CN8" s="133">
        <f>'Raw Adj (EAM)'!M27/'Population (EAM)'!I26*10^5</f>
        <v>0.51365484184769594</v>
      </c>
      <c r="CO8" s="133">
        <f>'Raw Adj (EAM)'!M28/'Population (EAM)'!I27*10^5</f>
        <v>0.48844568171956754</v>
      </c>
      <c r="CP8" s="133">
        <f>'Raw Adj (EAM)'!M29/'Population (EAM)'!I28*10^5</f>
        <v>0.57294313657201223</v>
      </c>
      <c r="CQ8" s="133">
        <f>'Raw Adj (EAM)'!M30/'Population (EAM)'!I29*10^5</f>
        <v>0.96720648789216002</v>
      </c>
      <c r="CR8" s="133">
        <f>'Raw Adj (EAM)'!M31/'Population (EAM)'!I30*10^5</f>
        <v>0.80316850409008678</v>
      </c>
      <c r="CS8" s="133">
        <f>'Raw Adj (EAM)'!M32/'Population (EAM)'!I31*10^5</f>
        <v>1.1152838033172081</v>
      </c>
      <c r="CT8" s="133">
        <f>'Raw Adj (EAM)'!M33/'Population (EAM)'!I32*10^5</f>
        <v>0.90483925800929765</v>
      </c>
      <c r="CU8" s="133">
        <f>'Raw Adj (EAM)'!M34/'Population (EAM)'!I33*10^5</f>
        <v>1.1733261008309066</v>
      </c>
      <c r="CV8" s="133">
        <f>'Raw Adj (EAM)'!M35/'Population (EAM)'!I34*10^5</f>
        <v>1.0690799985590662</v>
      </c>
      <c r="CW8" s="133">
        <f>'Raw Adj (EAM)'!M36/'Population (EAM)'!I35*10^5</f>
        <v>1.1373863146835153</v>
      </c>
      <c r="CX8" s="133">
        <f>'Raw Adj (EAM)'!M37/'Population (EAM)'!I36*10^5</f>
        <v>1.1941571383914928</v>
      </c>
      <c r="CY8" s="133">
        <f>'Raw Adj (EAM)'!M38/'Population (EAM)'!I37*10^5</f>
        <v>1.1766663481993616</v>
      </c>
      <c r="CZ8" s="133">
        <f>'Raw Adj (EAM)'!M39/'Population (EAM)'!I38*10^5</f>
        <v>1.1029012010723833</v>
      </c>
      <c r="DA8" s="133">
        <f>'Raw Adj (EAM)'!M40/'Population (EAM)'!I39*10^5</f>
        <v>1.0410352679325483</v>
      </c>
      <c r="DB8" s="133">
        <f>'Raw Adj (EAM)'!M41/'Population (EAM)'!I40*10^5</f>
        <v>1.2114591393267553</v>
      </c>
      <c r="DC8" s="133">
        <f>'Raw Adj (EAM)'!M42/'Population (EAM)'!I41*10^5</f>
        <v>0.88123037633377621</v>
      </c>
      <c r="DD8" s="133">
        <f>'Raw Adj (EAM)'!M43/'Population (EAM)'!I42*10^5</f>
        <v>0.44125969810020055</v>
      </c>
      <c r="DE8" s="133">
        <f>'Raw Adj (EAM)'!M44/'Population (EAM)'!I43*10^5</f>
        <v>0.49966183143485327</v>
      </c>
      <c r="DF8" s="135">
        <f>'Raw Adj (EAM)'!M45/'Population (EAM)'!I44*10^5</f>
        <v>0.48359324945648041</v>
      </c>
      <c r="DG8" s="134">
        <f>'Raw Adj (EAM)'!M46/'Population (EAM)'!I45*10^5</f>
        <v>0.58909884371678956</v>
      </c>
      <c r="DH8" s="134">
        <f>'Raw Adj (EAM)'!M47/'Population (EAM)'!I46*10^5</f>
        <v>0.36302050171248434</v>
      </c>
      <c r="DI8" s="134">
        <f>'Raw Adj (EAM)'!M48/'Population (EAM)'!I47*10^5</f>
        <v>0.45651671910057073</v>
      </c>
      <c r="DJ8" s="134">
        <f>'Raw Adj (EAM)'!M49/'Population (EAM)'!I48*10^5</f>
        <v>0.29717012320920949</v>
      </c>
      <c r="DK8" s="136">
        <f>'Raw Adj (EAM)'!M50/'Population (EAM)'!I49*10^5</f>
        <v>0.43239399741044032</v>
      </c>
      <c r="DL8" s="133"/>
      <c r="DM8" s="133"/>
      <c r="DN8" s="133"/>
      <c r="DO8" s="133"/>
      <c r="DP8" s="135"/>
      <c r="DQ8" s="133"/>
      <c r="DR8" s="133"/>
      <c r="DS8" s="133"/>
      <c r="DT8" s="133"/>
      <c r="DU8" s="133"/>
      <c r="DV8" s="133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</row>
    <row r="9" spans="1:154" ht="17.100000000000001" customHeight="1">
      <c r="A9" s="27">
        <v>32.5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>
        <f>'Raw Adj (EAM)'!N12/'Population (EAM)'!J11*10^5</f>
        <v>0.40356200777668016</v>
      </c>
      <c r="BU9" s="133">
        <f>'Raw Adj (EAM)'!N13/'Population (EAM)'!J12*10^5</f>
        <v>0.35737530708962328</v>
      </c>
      <c r="BV9" s="133">
        <f>'Raw Adj (EAM)'!N14/'Population (EAM)'!J13*10^5</f>
        <v>0.4648398074865937</v>
      </c>
      <c r="BW9" s="133">
        <f>'Raw Adj (EAM)'!N15/'Population (EAM)'!J14*10^5</f>
        <v>0.47270580603931589</v>
      </c>
      <c r="BX9" s="133">
        <f>'Raw Adj (EAM)'!N16/'Population (EAM)'!J15*10^5</f>
        <v>0.25478383493385204</v>
      </c>
      <c r="BY9" s="133">
        <f>'Raw Adj (EAM)'!N17/'Population (EAM)'!J16*10^5</f>
        <v>0.44649358285684448</v>
      </c>
      <c r="BZ9" s="133">
        <f>'Raw Adj (EAM)'!N18/'Population (EAM)'!J17*10^5</f>
        <v>0.5955659617840211</v>
      </c>
      <c r="CA9" s="133">
        <f>'Raw Adj (EAM)'!N19/'Population (EAM)'!J18*10^5</f>
        <v>0.59529829544860335</v>
      </c>
      <c r="CB9" s="133">
        <f>'Raw Adj (EAM)'!N20/'Population (EAM)'!J19*10^5</f>
        <v>0.60030645328489407</v>
      </c>
      <c r="CC9" s="133">
        <f>'Raw Adj (EAM)'!N21/'Population (EAM)'!J20*10^5</f>
        <v>0.52499565566094941</v>
      </c>
      <c r="CD9" s="133">
        <f>'Raw Adj (EAM)'!N22/'Population (EAM)'!J21*10^5</f>
        <v>0.93069799896263816</v>
      </c>
      <c r="CE9" s="133">
        <f>'Raw Adj (EAM)'!N23/'Population (EAM)'!J22*10^5</f>
        <v>0.4709229942683289</v>
      </c>
      <c r="CF9" s="133">
        <f>'Raw Adj (EAM)'!N24/'Population (EAM)'!J23*10^5</f>
        <v>0.67798414079965286</v>
      </c>
      <c r="CG9" s="133">
        <f>'Raw Adj (EAM)'!N25/'Population (EAM)'!J24*10^5</f>
        <v>0.73138845846339495</v>
      </c>
      <c r="CH9" s="133">
        <f>'Raw Adj (EAM)'!N26/'Population (EAM)'!J25*10^5</f>
        <v>0.79988565326938188</v>
      </c>
      <c r="CI9" s="133">
        <f>'Raw Adj (EAM)'!N27/'Population (EAM)'!J26*10^5</f>
        <v>0.83776279161794298</v>
      </c>
      <c r="CJ9" s="133">
        <f>'Raw Adj (EAM)'!N28/'Population (EAM)'!J27*10^5</f>
        <v>0.96612392607572783</v>
      </c>
      <c r="CK9" s="133">
        <f>'Raw Adj (EAM)'!N29/'Population (EAM)'!J28*10^5</f>
        <v>1.1568017283318914</v>
      </c>
      <c r="CL9" s="133">
        <f>'Raw Adj (EAM)'!N30/'Population (EAM)'!J29*10^5</f>
        <v>1.4499401767341289</v>
      </c>
      <c r="CM9" s="133">
        <f>'Raw Adj (EAM)'!N31/'Population (EAM)'!J30*10^5</f>
        <v>1.0457053286939697</v>
      </c>
      <c r="CN9" s="133">
        <f>'Raw Adj (EAM)'!N32/'Population (EAM)'!J31*10^5</f>
        <v>1.4973882886222805</v>
      </c>
      <c r="CO9" s="133">
        <f>'Raw Adj (EAM)'!N33/'Population (EAM)'!J32*10^5</f>
        <v>1.5184707608606944</v>
      </c>
      <c r="CP9" s="133">
        <f>'Raw Adj (EAM)'!N34/'Population (EAM)'!J33*10^5</f>
        <v>1.7475876191281328</v>
      </c>
      <c r="CQ9" s="133">
        <f>'Raw Adj (EAM)'!N35/'Population (EAM)'!J34*10^5</f>
        <v>1.7289893484530567</v>
      </c>
      <c r="CR9" s="133">
        <f>'Raw Adj (EAM)'!N36/'Population (EAM)'!J35*10^5</f>
        <v>2.0292615284778317</v>
      </c>
      <c r="CS9" s="133">
        <f>'Raw Adj (EAM)'!N37/'Population (EAM)'!J36*10^5</f>
        <v>1.938788021366094</v>
      </c>
      <c r="CT9" s="133">
        <f>'Raw Adj (EAM)'!N38/'Population (EAM)'!J37*10^5</f>
        <v>1.9528379808877165</v>
      </c>
      <c r="CU9" s="133">
        <f>'Raw Adj (EAM)'!N39/'Population (EAM)'!J38*10^5</f>
        <v>2.0661664248178138</v>
      </c>
      <c r="CV9" s="133">
        <f>'Raw Adj (EAM)'!N40/'Population (EAM)'!J39*10^5</f>
        <v>1.8302427016212519</v>
      </c>
      <c r="CW9" s="133">
        <f>'Raw Adj (EAM)'!N41/'Population (EAM)'!J40*10^5</f>
        <v>2.0570904064042188</v>
      </c>
      <c r="CX9" s="133">
        <f>'Raw Adj (EAM)'!N42/'Population (EAM)'!J41*10^5</f>
        <v>1.7903381495367152</v>
      </c>
      <c r="CY9" s="133">
        <f>'Raw Adj (EAM)'!N43/'Population (EAM)'!J42*10^5</f>
        <v>0.8063167805193866</v>
      </c>
      <c r="CZ9" s="133">
        <f>'Raw Adj (EAM)'!N44/'Population (EAM)'!J43*10^5</f>
        <v>0.835417700496071</v>
      </c>
      <c r="DA9" s="135">
        <f>'Raw Adj (EAM)'!N45/'Population (EAM)'!J44*10^5</f>
        <v>0.77045446975604692</v>
      </c>
      <c r="DB9" s="134">
        <f>'Raw Adj (EAM)'!N46/'Population (EAM)'!J45*10^5</f>
        <v>0.72348378554232706</v>
      </c>
      <c r="DC9" s="134">
        <f>'Raw Adj (EAM)'!N47/'Population (EAM)'!J46*10^5</f>
        <v>0.63554807447520212</v>
      </c>
      <c r="DD9" s="134">
        <f>'Raw Adj (EAM)'!N48/'Population (EAM)'!J47*10^5</f>
        <v>0.47525047832742057</v>
      </c>
      <c r="DE9" s="134">
        <f>'Raw Adj (EAM)'!N49/'Population (EAM)'!J48*10^5</f>
        <v>0.47359342752026484</v>
      </c>
      <c r="DF9" s="136">
        <f>'Raw Adj (EAM)'!N50/'Population (EAM)'!J49*10^5</f>
        <v>0.49630728292760223</v>
      </c>
      <c r="DG9" s="133"/>
      <c r="DH9" s="133"/>
      <c r="DI9" s="133"/>
      <c r="DJ9" s="133"/>
      <c r="DK9" s="135"/>
      <c r="DL9" s="133"/>
      <c r="DM9" s="133"/>
      <c r="DN9" s="133"/>
      <c r="DO9" s="133"/>
      <c r="DP9" s="135"/>
      <c r="DQ9" s="133"/>
      <c r="DR9" s="133"/>
      <c r="DS9" s="133"/>
      <c r="DT9" s="133"/>
      <c r="DU9" s="133"/>
      <c r="DV9" s="133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</row>
    <row r="10" spans="1:154" ht="17.100000000000001" customHeight="1">
      <c r="A10" s="27">
        <v>37.5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>
        <f>'Raw Adj (EAM)'!O12/'Population (EAM)'!K11*10^5</f>
        <v>0.52487455352372303</v>
      </c>
      <c r="BP10" s="133">
        <f>'Raw Adj (EAM)'!O13/'Population (EAM)'!K12*10^5</f>
        <v>0.45504957033032478</v>
      </c>
      <c r="BQ10" s="133">
        <f>'Raw Adj (EAM)'!O14/'Population (EAM)'!K13*10^5</f>
        <v>0.5229515384831992</v>
      </c>
      <c r="BR10" s="133">
        <f>'Raw Adj (EAM)'!O15/'Population (EAM)'!K14*10^5</f>
        <v>0.52679259008680079</v>
      </c>
      <c r="BS10" s="133">
        <f>'Raw Adj (EAM)'!O16/'Population (EAM)'!K15*10^5</f>
        <v>0.69016174833722777</v>
      </c>
      <c r="BT10" s="133">
        <f>'Raw Adj (EAM)'!O17/'Population (EAM)'!K16*10^5</f>
        <v>0.84265633928458039</v>
      </c>
      <c r="BU10" s="133">
        <f>'Raw Adj (EAM)'!O18/'Population (EAM)'!K17*10^5</f>
        <v>0.80880952174757614</v>
      </c>
      <c r="BV10" s="133">
        <f>'Raw Adj (EAM)'!O19/'Population (EAM)'!K18*10^5</f>
        <v>0.90965998322703123</v>
      </c>
      <c r="BW10" s="133">
        <f>'Raw Adj (EAM)'!O20/'Population (EAM)'!K19*10^5</f>
        <v>1.0014919017002819</v>
      </c>
      <c r="BX10" s="133">
        <f>'Raw Adj (EAM)'!O21/'Population (EAM)'!K20*10^5</f>
        <v>1.0751726845782661</v>
      </c>
      <c r="BY10" s="133">
        <f>'Raw Adj (EAM)'!O22/'Population (EAM)'!K21*10^5</f>
        <v>1.1708350431686019</v>
      </c>
      <c r="BZ10" s="133">
        <f>'Raw Adj (EAM)'!O23/'Population (EAM)'!K22*10^5</f>
        <v>1.0616736156522539</v>
      </c>
      <c r="CA10" s="133">
        <f>'Raw Adj (EAM)'!O24/'Population (EAM)'!K23*10^5</f>
        <v>1.2693362897621603</v>
      </c>
      <c r="CB10" s="133">
        <f>'Raw Adj (EAM)'!O25/'Population (EAM)'!K24*10^5</f>
        <v>1.1225546333110465</v>
      </c>
      <c r="CC10" s="133">
        <f>'Raw Adj (EAM)'!O26/'Population (EAM)'!K25*10^5</f>
        <v>1.2533707292521892</v>
      </c>
      <c r="CD10" s="133">
        <f>'Raw Adj (EAM)'!O27/'Population (EAM)'!K26*10^5</f>
        <v>1.0878682179610943</v>
      </c>
      <c r="CE10" s="133">
        <f>'Raw Adj (EAM)'!O28/'Population (EAM)'!K27*10^5</f>
        <v>1.3018761187574108</v>
      </c>
      <c r="CF10" s="133">
        <f>'Raw Adj (EAM)'!O29/'Population (EAM)'!K28*10^5</f>
        <v>1.6381242582774873</v>
      </c>
      <c r="CG10" s="133">
        <f>'Raw Adj (EAM)'!O30/'Population (EAM)'!K29*10^5</f>
        <v>2.0426780564084188</v>
      </c>
      <c r="CH10" s="133">
        <f>'Raw Adj (EAM)'!O31/'Population (EAM)'!K30*10^5</f>
        <v>2.0078631182488187</v>
      </c>
      <c r="CI10" s="133">
        <f>'Raw Adj (EAM)'!O32/'Population (EAM)'!K31*10^5</f>
        <v>2.2915254952773148</v>
      </c>
      <c r="CJ10" s="133">
        <f>'Raw Adj (EAM)'!O33/'Population (EAM)'!K32*10^5</f>
        <v>2.3978223975064203</v>
      </c>
      <c r="CK10" s="133">
        <f>'Raw Adj (EAM)'!O34/'Population (EAM)'!K33*10^5</f>
        <v>2.3044924707574235</v>
      </c>
      <c r="CL10" s="133">
        <f>'Raw Adj (EAM)'!O35/'Population (EAM)'!K34*10^5</f>
        <v>3.1674697133998881</v>
      </c>
      <c r="CM10" s="133">
        <f>'Raw Adj (EAM)'!O36/'Population (EAM)'!K35*10^5</f>
        <v>3.0702337319308519</v>
      </c>
      <c r="CN10" s="133">
        <f>'Raw Adj (EAM)'!O37/'Population (EAM)'!K36*10^5</f>
        <v>2.6205255774955485</v>
      </c>
      <c r="CO10" s="133">
        <f>'Raw Adj (EAM)'!O38/'Population (EAM)'!K37*10^5</f>
        <v>2.8543069852000356</v>
      </c>
      <c r="CP10" s="133">
        <f>'Raw Adj (EAM)'!O39/'Population (EAM)'!K38*10^5</f>
        <v>3.0770413416159372</v>
      </c>
      <c r="CQ10" s="133">
        <f>'Raw Adj (EAM)'!O40/'Population (EAM)'!K39*10^5</f>
        <v>2.7560339517745334</v>
      </c>
      <c r="CR10" s="133">
        <f>'Raw Adj (EAM)'!O41/'Population (EAM)'!K40*10^5</f>
        <v>2.2921792974630373</v>
      </c>
      <c r="CS10" s="133">
        <f>'Raw Adj (EAM)'!O42/'Population (EAM)'!K41*10^5</f>
        <v>1.9669439211598119</v>
      </c>
      <c r="CT10" s="133">
        <f>'Raw Adj (EAM)'!O43/'Population (EAM)'!K42*10^5</f>
        <v>1.4354561496855394</v>
      </c>
      <c r="CU10" s="133">
        <f>'Raw Adj (EAM)'!O44/'Population (EAM)'!K43*10^5</f>
        <v>1.3264048271645983</v>
      </c>
      <c r="CV10" s="135">
        <f>'Raw Adj (EAM)'!O45/'Population (EAM)'!K44*10^5</f>
        <v>1.254376425821625</v>
      </c>
      <c r="CW10" s="134">
        <f>'Raw Adj (EAM)'!O46/'Population (EAM)'!K45*10^5</f>
        <v>1.0474270461431034</v>
      </c>
      <c r="CX10" s="134">
        <f>'Raw Adj (EAM)'!O47/'Population (EAM)'!K46*10^5</f>
        <v>1.0836704240056516</v>
      </c>
      <c r="CY10" s="134">
        <f>'Raw Adj (EAM)'!O48/'Population (EAM)'!K47*10^5</f>
        <v>0.62198199373863639</v>
      </c>
      <c r="CZ10" s="134">
        <f>'Raw Adj (EAM)'!O49/'Population (EAM)'!K48*10^5</f>
        <v>0.75393335276282414</v>
      </c>
      <c r="DA10" s="136">
        <f>'Raw Adj (EAM)'!O50/'Population (EAM)'!K49*10^5</f>
        <v>0.62069495349238113</v>
      </c>
      <c r="DB10" s="133"/>
      <c r="DC10" s="133"/>
      <c r="DD10" s="133"/>
      <c r="DE10" s="133"/>
      <c r="DF10" s="135"/>
      <c r="DG10" s="133"/>
      <c r="DH10" s="133"/>
      <c r="DI10" s="133"/>
      <c r="DJ10" s="133"/>
      <c r="DK10" s="135"/>
      <c r="DL10" s="133"/>
      <c r="DM10" s="133"/>
      <c r="DN10" s="133"/>
      <c r="DO10" s="133"/>
      <c r="DP10" s="135"/>
      <c r="DQ10" s="133"/>
      <c r="DR10" s="133"/>
      <c r="DS10" s="133"/>
      <c r="DT10" s="133"/>
      <c r="DU10" s="133"/>
      <c r="DV10" s="133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</row>
    <row r="11" spans="1:154" ht="17.100000000000001" customHeight="1">
      <c r="A11" s="27">
        <v>42.5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>
        <f>'Raw Adj (EAM)'!P12/'Population (EAM)'!L11*10^5</f>
        <v>1.3053945798730036</v>
      </c>
      <c r="BK11" s="133">
        <f>'Raw Adj (EAM)'!P13/'Population (EAM)'!L12*10^5</f>
        <v>1.1510191736402648</v>
      </c>
      <c r="BL11" s="133">
        <f>'Raw Adj (EAM)'!P14/'Population (EAM)'!L13*10^5</f>
        <v>0.82323544627312883</v>
      </c>
      <c r="BM11" s="133">
        <f>'Raw Adj (EAM)'!P15/'Population (EAM)'!L14*10^5</f>
        <v>1.0970014656506997</v>
      </c>
      <c r="BN11" s="133">
        <f>'Raw Adj (EAM)'!P16/'Population (EAM)'!L15*10^5</f>
        <v>1.5365640886572127</v>
      </c>
      <c r="BO11" s="133">
        <f>'Raw Adj (EAM)'!P17/'Population (EAM)'!L16*10^5</f>
        <v>1.1763410292635024</v>
      </c>
      <c r="BP11" s="133">
        <f>'Raw Adj (EAM)'!P18/'Population (EAM)'!L17*10^5</f>
        <v>1.2383833648202289</v>
      </c>
      <c r="BQ11" s="133">
        <f>'Raw Adj (EAM)'!P19/'Population (EAM)'!L18*10^5</f>
        <v>1.5200965581548105</v>
      </c>
      <c r="BR11" s="133">
        <f>'Raw Adj (EAM)'!P20/'Population (EAM)'!L19*10^5</f>
        <v>1.4084415043624945</v>
      </c>
      <c r="BS11" s="133">
        <f>'Raw Adj (EAM)'!P21/'Population (EAM)'!L20*10^5</f>
        <v>1.4076839345622825</v>
      </c>
      <c r="BT11" s="133">
        <f>'Raw Adj (EAM)'!P22/'Population (EAM)'!L21*10^5</f>
        <v>1.8674344432620704</v>
      </c>
      <c r="BU11" s="133">
        <f>'Raw Adj (EAM)'!P23/'Population (EAM)'!L22*10^5</f>
        <v>1.6342282853097958</v>
      </c>
      <c r="BV11" s="133">
        <f>'Raw Adj (EAM)'!P24/'Population (EAM)'!L23*10^5</f>
        <v>1.6106043744402907</v>
      </c>
      <c r="BW11" s="133">
        <f>'Raw Adj (EAM)'!P25/'Population (EAM)'!L24*10^5</f>
        <v>1.6174328049434075</v>
      </c>
      <c r="BX11" s="133">
        <f>'Raw Adj (EAM)'!P26/'Population (EAM)'!L25*10^5</f>
        <v>2.3288054885731335</v>
      </c>
      <c r="BY11" s="133">
        <f>'Raw Adj (EAM)'!P27/'Population (EAM)'!L26*10^5</f>
        <v>2.0001676631770997</v>
      </c>
      <c r="BZ11" s="133">
        <f>'Raw Adj (EAM)'!P28/'Population (EAM)'!L27*10^5</f>
        <v>2.2407894640795512</v>
      </c>
      <c r="CA11" s="133">
        <f>'Raw Adj (EAM)'!P29/'Population (EAM)'!L28*10^5</f>
        <v>2.9710338559046265</v>
      </c>
      <c r="CB11" s="133">
        <f>'Raw Adj (EAM)'!P30/'Population (EAM)'!L29*10^5</f>
        <v>2.8920794085067203</v>
      </c>
      <c r="CC11" s="133">
        <f>'Raw Adj (EAM)'!P31/'Population (EAM)'!L30*10^5</f>
        <v>2.715696143265327</v>
      </c>
      <c r="CD11" s="133">
        <f>'Raw Adj (EAM)'!P32/'Population (EAM)'!L31*10^5</f>
        <v>2.991868448440437</v>
      </c>
      <c r="CE11" s="133">
        <f>'Raw Adj (EAM)'!P33/'Population (EAM)'!L32*10^5</f>
        <v>3.2457765234593081</v>
      </c>
      <c r="CF11" s="133">
        <f>'Raw Adj (EAM)'!P34/'Population (EAM)'!L33*10^5</f>
        <v>3.5441129231365531</v>
      </c>
      <c r="CG11" s="133">
        <f>'Raw Adj (EAM)'!P35/'Population (EAM)'!L34*10^5</f>
        <v>3.8994708834459511</v>
      </c>
      <c r="CH11" s="133">
        <f>'Raw Adj (EAM)'!P36/'Population (EAM)'!L35*10^5</f>
        <v>3.6718764100982306</v>
      </c>
      <c r="CI11" s="133">
        <f>'Raw Adj (EAM)'!P37/'Population (EAM)'!L36*10^5</f>
        <v>3.8966241789389575</v>
      </c>
      <c r="CJ11" s="133">
        <f>'Raw Adj (EAM)'!P38/'Population (EAM)'!L37*10^5</f>
        <v>3.7807969312085823</v>
      </c>
      <c r="CK11" s="133">
        <f>'Raw Adj (EAM)'!P39/'Population (EAM)'!L38*10^5</f>
        <v>4.2302763365806921</v>
      </c>
      <c r="CL11" s="133">
        <f>'Raw Adj (EAM)'!P40/'Population (EAM)'!L39*10^5</f>
        <v>3.9976596360234886</v>
      </c>
      <c r="CM11" s="133">
        <f>'Raw Adj (EAM)'!P41/'Population (EAM)'!L40*10^5</f>
        <v>3.8995705062634314</v>
      </c>
      <c r="CN11" s="133">
        <f>'Raw Adj (EAM)'!P42/'Population (EAM)'!L41*10^5</f>
        <v>3.1748632533112375</v>
      </c>
      <c r="CO11" s="133">
        <f>'Raw Adj (EAM)'!P43/'Population (EAM)'!L42*10^5</f>
        <v>2.1767918114123836</v>
      </c>
      <c r="CP11" s="133">
        <f>'Raw Adj (EAM)'!P44/'Population (EAM)'!L43*10^5</f>
        <v>2.2155297612653206</v>
      </c>
      <c r="CQ11" s="135">
        <f>'Raw Adj (EAM)'!P45/'Population (EAM)'!L44*10^5</f>
        <v>2.0054206092382478</v>
      </c>
      <c r="CR11" s="134">
        <f>'Raw Adj (EAM)'!P46/'Population (EAM)'!L45*10^5</f>
        <v>1.9361473497493804</v>
      </c>
      <c r="CS11" s="134">
        <f>'Raw Adj (EAM)'!P47/'Population (EAM)'!L46*10^5</f>
        <v>1.6734608823189263</v>
      </c>
      <c r="CT11" s="134">
        <f>'Raw Adj (EAM)'!P48/'Population (EAM)'!L47*10^5</f>
        <v>1.4165689358361373</v>
      </c>
      <c r="CU11" s="134">
        <f>'Raw Adj (EAM)'!P49/'Population (EAM)'!L48*10^5</f>
        <v>1.7556370759961437</v>
      </c>
      <c r="CV11" s="136">
        <f>'Raw Adj (EAM)'!P50/'Population (EAM)'!L49*10^5</f>
        <v>1.4614255623988608</v>
      </c>
      <c r="CW11" s="133"/>
      <c r="CX11" s="133"/>
      <c r="CY11" s="133"/>
      <c r="CZ11" s="133"/>
      <c r="DA11" s="135"/>
      <c r="DB11" s="133"/>
      <c r="DC11" s="133"/>
      <c r="DD11" s="133"/>
      <c r="DE11" s="133"/>
      <c r="DF11" s="135"/>
      <c r="DG11" s="133"/>
      <c r="DH11" s="133"/>
      <c r="DI11" s="133"/>
      <c r="DJ11" s="133"/>
      <c r="DK11" s="135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</row>
    <row r="12" spans="1:154" ht="17.100000000000001" customHeight="1">
      <c r="A12" s="27">
        <v>47.5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>
        <f>'Raw Adj (EAM)'!Q12/'Population (EAM)'!M11*10^5</f>
        <v>1.8077297517821187</v>
      </c>
      <c r="BF12" s="133">
        <f>'Raw Adj (EAM)'!Q13/'Population (EAM)'!M12*10^5</f>
        <v>1.6817347326622993</v>
      </c>
      <c r="BG12" s="133">
        <f>'Raw Adj (EAM)'!Q14/'Population (EAM)'!M13*10^5</f>
        <v>1.7329137469835318</v>
      </c>
      <c r="BH12" s="133">
        <f>'Raw Adj (EAM)'!Q15/'Population (EAM)'!M14*10^5</f>
        <v>1.7034787498710124</v>
      </c>
      <c r="BI12" s="133">
        <f>'Raw Adj (EAM)'!Q16/'Population (EAM)'!M15*10^5</f>
        <v>1.8323262207789313</v>
      </c>
      <c r="BJ12" s="133">
        <f>'Raw Adj (EAM)'!Q17/'Population (EAM)'!M16*10^5</f>
        <v>1.8936808096374178</v>
      </c>
      <c r="BK12" s="133">
        <f>'Raw Adj (EAM)'!Q18/'Population (EAM)'!M17*10^5</f>
        <v>2.3452434377819023</v>
      </c>
      <c r="BL12" s="133">
        <f>'Raw Adj (EAM)'!Q19/'Population (EAM)'!M18*10^5</f>
        <v>2.4777136329483769</v>
      </c>
      <c r="BM12" s="133">
        <f>'Raw Adj (EAM)'!Q20/'Population (EAM)'!M19*10^5</f>
        <v>2.5756566463628037</v>
      </c>
      <c r="BN12" s="133">
        <f>'Raw Adj (EAM)'!Q21/'Population (EAM)'!M20*10^5</f>
        <v>2.3016650361905615</v>
      </c>
      <c r="BO12" s="133">
        <f>'Raw Adj (EAM)'!Q22/'Population (EAM)'!M21*10^5</f>
        <v>3.112479564626359</v>
      </c>
      <c r="BP12" s="133">
        <f>'Raw Adj (EAM)'!Q23/'Population (EAM)'!M22*10^5</f>
        <v>2.9075853676722008</v>
      </c>
      <c r="BQ12" s="133">
        <f>'Raw Adj (EAM)'!Q24/'Population (EAM)'!M23*10^5</f>
        <v>2.8164444999053302</v>
      </c>
      <c r="BR12" s="133">
        <f>'Raw Adj (EAM)'!Q25/'Population (EAM)'!M24*10^5</f>
        <v>3.0776890439822351</v>
      </c>
      <c r="BS12" s="133">
        <f>'Raw Adj (EAM)'!Q26/'Population (EAM)'!M25*10^5</f>
        <v>3.455747426332104</v>
      </c>
      <c r="BT12" s="133">
        <f>'Raw Adj (EAM)'!Q27/'Population (EAM)'!M26*10^5</f>
        <v>3.2308998154765205</v>
      </c>
      <c r="BU12" s="133">
        <f>'Raw Adj (EAM)'!Q28/'Population (EAM)'!M27*10^5</f>
        <v>3.4508580558555884</v>
      </c>
      <c r="BV12" s="133">
        <f>'Raw Adj (EAM)'!Q29/'Population (EAM)'!M28*10^5</f>
        <v>3.9349250921761225</v>
      </c>
      <c r="BW12" s="133">
        <f>'Raw Adj (EAM)'!Q30/'Population (EAM)'!M29*10^5</f>
        <v>5.0002882519109919</v>
      </c>
      <c r="BX12" s="133">
        <f>'Raw Adj (EAM)'!Q31/'Population (EAM)'!M30*10^5</f>
        <v>4.3457361216571782</v>
      </c>
      <c r="BY12" s="133">
        <f>'Raw Adj (EAM)'!Q32/'Population (EAM)'!M31*10^5</f>
        <v>4.8666853271362269</v>
      </c>
      <c r="BZ12" s="133">
        <f>'Raw Adj (EAM)'!Q33/'Population (EAM)'!M32*10^5</f>
        <v>5.4646063683257493</v>
      </c>
      <c r="CA12" s="133">
        <f>'Raw Adj (EAM)'!Q34/'Population (EAM)'!M33*10^5</f>
        <v>5.3453880657807211</v>
      </c>
      <c r="CB12" s="133">
        <f>'Raw Adj (EAM)'!Q35/'Population (EAM)'!M34*10^5</f>
        <v>6.7645892719321239</v>
      </c>
      <c r="CC12" s="133">
        <f>'Raw Adj (EAM)'!Q36/'Population (EAM)'!M35*10^5</f>
        <v>5.8258393080937321</v>
      </c>
      <c r="CD12" s="133">
        <f>'Raw Adj (EAM)'!Q37/'Population (EAM)'!M36*10^5</f>
        <v>5.6675397447351958</v>
      </c>
      <c r="CE12" s="133">
        <f>'Raw Adj (EAM)'!Q38/'Population (EAM)'!M37*10^5</f>
        <v>6.0295490565675509</v>
      </c>
      <c r="CF12" s="133">
        <f>'Raw Adj (EAM)'!Q39/'Population (EAM)'!M38*10^5</f>
        <v>5.95623381202644</v>
      </c>
      <c r="CG12" s="133">
        <f>'Raw Adj (EAM)'!Q40/'Population (EAM)'!M39*10^5</f>
        <v>5.629851621701409</v>
      </c>
      <c r="CH12" s="133">
        <f>'Raw Adj (EAM)'!Q41/'Population (EAM)'!M40*10^5</f>
        <v>5.8649295031572439</v>
      </c>
      <c r="CI12" s="133">
        <f>'Raw Adj (EAM)'!Q42/'Population (EAM)'!M41*10^5</f>
        <v>5.2563294546002233</v>
      </c>
      <c r="CJ12" s="133">
        <f>'Raw Adj (EAM)'!Q43/'Population (EAM)'!M42*10^5</f>
        <v>3.8072740620028749</v>
      </c>
      <c r="CK12" s="133">
        <f>'Raw Adj (EAM)'!Q44/'Population (EAM)'!M43*10^5</f>
        <v>4.0083445572981455</v>
      </c>
      <c r="CL12" s="135">
        <f>'Raw Adj (EAM)'!Q45/'Population (EAM)'!M44*10^5</f>
        <v>3.7099347591536178</v>
      </c>
      <c r="CM12" s="134">
        <f>'Raw Adj (EAM)'!Q46/'Population (EAM)'!M45*10^5</f>
        <v>3.1400232636760044</v>
      </c>
      <c r="CN12" s="134">
        <f>'Raw Adj (EAM)'!Q47/'Population (EAM)'!M46*10^5</f>
        <v>3.0424425222544569</v>
      </c>
      <c r="CO12" s="134">
        <f>'Raw Adj (EAM)'!Q48/'Population (EAM)'!M47*10^5</f>
        <v>2.4785793756746246</v>
      </c>
      <c r="CP12" s="134">
        <f>'Raw Adj (EAM)'!Q49/'Population (EAM)'!M48*10^5</f>
        <v>2.4539470484033963</v>
      </c>
      <c r="CQ12" s="136">
        <f>'Raw Adj (EAM)'!Q50/'Population (EAM)'!M49*10^5</f>
        <v>2.4120991756112651</v>
      </c>
      <c r="CR12" s="133"/>
      <c r="CS12" s="133"/>
      <c r="CT12" s="133"/>
      <c r="CU12" s="133"/>
      <c r="CV12" s="135"/>
      <c r="CW12" s="133"/>
      <c r="CX12" s="133"/>
      <c r="CY12" s="133"/>
      <c r="CZ12" s="133"/>
      <c r="DA12" s="135"/>
      <c r="DB12" s="133"/>
      <c r="DC12" s="133"/>
      <c r="DD12" s="133"/>
      <c r="DE12" s="133"/>
      <c r="DF12" s="135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</row>
    <row r="13" spans="1:154" ht="17.100000000000001" customHeight="1">
      <c r="A13" s="27">
        <v>52.5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>
        <f>'Raw Adj (EAM)'!R12/'Population (EAM)'!N11*10^5</f>
        <v>3.0350607496713087</v>
      </c>
      <c r="BA13" s="133">
        <f>'Raw Adj (EAM)'!R13/'Population (EAM)'!N12*10^5</f>
        <v>3.1307267938712062</v>
      </c>
      <c r="BB13" s="133">
        <f>'Raw Adj (EAM)'!R14/'Population (EAM)'!N13*10^5</f>
        <v>2.7768425217895363</v>
      </c>
      <c r="BC13" s="133">
        <f>'Raw Adj (EAM)'!R15/'Population (EAM)'!N14*10^5</f>
        <v>2.8829106442446419</v>
      </c>
      <c r="BD13" s="133">
        <f>'Raw Adj (EAM)'!R16/'Population (EAM)'!N15*10^5</f>
        <v>2.9761697889200529</v>
      </c>
      <c r="BE13" s="133">
        <f>'Raw Adj (EAM)'!R17/'Population (EAM)'!N16*10^5</f>
        <v>3.1756810988786066</v>
      </c>
      <c r="BF13" s="133">
        <f>'Raw Adj (EAM)'!R18/'Population (EAM)'!N17*10^5</f>
        <v>3.3164310371169976</v>
      </c>
      <c r="BG13" s="133">
        <f>'Raw Adj (EAM)'!R19/'Population (EAM)'!N18*10^5</f>
        <v>3.7402034815722272</v>
      </c>
      <c r="BH13" s="133">
        <f>'Raw Adj (EAM)'!R20/'Population (EAM)'!N19*10^5</f>
        <v>4.316436377751721</v>
      </c>
      <c r="BI13" s="133">
        <f>'Raw Adj (EAM)'!R21/'Population (EAM)'!N20*10^5</f>
        <v>4.1612536498549302</v>
      </c>
      <c r="BJ13" s="133">
        <f>'Raw Adj (EAM)'!R22/'Population (EAM)'!N21*10^5</f>
        <v>4.9117378118997026</v>
      </c>
      <c r="BK13" s="133">
        <f>'Raw Adj (EAM)'!R23/'Population (EAM)'!N22*10^5</f>
        <v>4.5375340434333928</v>
      </c>
      <c r="BL13" s="133">
        <f>'Raw Adj (EAM)'!R24/'Population (EAM)'!N23*10^5</f>
        <v>4.6519954116014883</v>
      </c>
      <c r="BM13" s="133">
        <f>'Raw Adj (EAM)'!R25/'Population (EAM)'!N24*10^5</f>
        <v>4.6016052184107288</v>
      </c>
      <c r="BN13" s="133">
        <f>'Raw Adj (EAM)'!R26/'Population (EAM)'!N25*10^5</f>
        <v>5.1218664097392725</v>
      </c>
      <c r="BO13" s="133">
        <f>'Raw Adj (EAM)'!R27/'Population (EAM)'!N26*10^5</f>
        <v>5.4711151228923747</v>
      </c>
      <c r="BP13" s="133">
        <f>'Raw Adj (EAM)'!R28/'Population (EAM)'!N27*10^5</f>
        <v>5.6759265333579307</v>
      </c>
      <c r="BQ13" s="133">
        <f>'Raw Adj (EAM)'!R29/'Population (EAM)'!N28*10^5</f>
        <v>6.5112796492843668</v>
      </c>
      <c r="BR13" s="133">
        <f>'Raw Adj (EAM)'!R30/'Population (EAM)'!N29*10^5</f>
        <v>6.7013079905436017</v>
      </c>
      <c r="BS13" s="133">
        <f>'Raw Adj (EAM)'!R31/'Population (EAM)'!N30*10^5</f>
        <v>6.8132195265913866</v>
      </c>
      <c r="BT13" s="133">
        <f>'Raw Adj (EAM)'!R32/'Population (EAM)'!N31*10^5</f>
        <v>7.1443464477057592</v>
      </c>
      <c r="BU13" s="133">
        <f>'Raw Adj (EAM)'!R33/'Population (EAM)'!N32*10^5</f>
        <v>7.5857092992975925</v>
      </c>
      <c r="BV13" s="133">
        <f>'Raw Adj (EAM)'!R34/'Population (EAM)'!N33*10^5</f>
        <v>8.758305425423659</v>
      </c>
      <c r="BW13" s="133">
        <f>'Raw Adj (EAM)'!R35/'Population (EAM)'!N34*10^5</f>
        <v>8.3689131797049754</v>
      </c>
      <c r="BX13" s="133">
        <f>'Raw Adj (EAM)'!R36/'Population (EAM)'!N35*10^5</f>
        <v>9.2119878282024121</v>
      </c>
      <c r="BY13" s="133">
        <f>'Raw Adj (EAM)'!R37/'Population (EAM)'!N36*10^5</f>
        <v>8.1666399128042606</v>
      </c>
      <c r="BZ13" s="133">
        <f>'Raw Adj (EAM)'!R38/'Population (EAM)'!N37*10^5</f>
        <v>9.3988580748933543</v>
      </c>
      <c r="CA13" s="133">
        <f>'Raw Adj (EAM)'!R39/'Population (EAM)'!N38*10^5</f>
        <v>9.4291085853695584</v>
      </c>
      <c r="CB13" s="133">
        <f>'Raw Adj (EAM)'!R40/'Population (EAM)'!N39*10^5</f>
        <v>8.8754801042465505</v>
      </c>
      <c r="CC13" s="133">
        <f>'Raw Adj (EAM)'!R41/'Population (EAM)'!N40*10^5</f>
        <v>9.5134199661567145</v>
      </c>
      <c r="CD13" s="133">
        <f>'Raw Adj (EAM)'!R42/'Population (EAM)'!N41*10^5</f>
        <v>8.4676616885911393</v>
      </c>
      <c r="CE13" s="133">
        <f>'Raw Adj (EAM)'!R43/'Population (EAM)'!N42*10^5</f>
        <v>6.9014168736383166</v>
      </c>
      <c r="CF13" s="133">
        <f>'Raw Adj (EAM)'!R44/'Population (EAM)'!N43*10^5</f>
        <v>6.5288527884567715</v>
      </c>
      <c r="CG13" s="135">
        <f>'Raw Adj (EAM)'!R45/'Population (EAM)'!N44*10^5</f>
        <v>6.2766913062389911</v>
      </c>
      <c r="CH13" s="134">
        <f>'Raw Adj (EAM)'!R46/'Population (EAM)'!N45*10^5</f>
        <v>5.3952929644079664</v>
      </c>
      <c r="CI13" s="134">
        <f>'Raw Adj (EAM)'!R47/'Population (EAM)'!N46*10^5</f>
        <v>4.9706577461295485</v>
      </c>
      <c r="CJ13" s="134">
        <f>'Raw Adj (EAM)'!R48/'Population (EAM)'!N47*10^5</f>
        <v>4.6656046981134276</v>
      </c>
      <c r="CK13" s="134">
        <f>'Raw Adj (EAM)'!R49/'Population (EAM)'!N48*10^5</f>
        <v>4.5986514699173595</v>
      </c>
      <c r="CL13" s="136">
        <f>'Raw Adj (EAM)'!R50/'Population (EAM)'!N49*10^5</f>
        <v>4.4512947583970028</v>
      </c>
      <c r="CM13" s="133"/>
      <c r="CN13" s="133"/>
      <c r="CO13" s="133"/>
      <c r="CP13" s="133"/>
      <c r="CQ13" s="135"/>
      <c r="CR13" s="133"/>
      <c r="CS13" s="133"/>
      <c r="CT13" s="133"/>
      <c r="CU13" s="133"/>
      <c r="CV13" s="135"/>
      <c r="CW13" s="133"/>
      <c r="CX13" s="133"/>
      <c r="CY13" s="133"/>
      <c r="CZ13" s="133"/>
      <c r="DA13" s="135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</row>
    <row r="14" spans="1:154" ht="17.100000000000001" customHeight="1">
      <c r="A14" s="27">
        <v>57.5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>
        <f>'Raw Adj (EAM)'!S12/'Population (EAM)'!O11*10^5</f>
        <v>4.5740474864406604</v>
      </c>
      <c r="AV14" s="133">
        <f>'Raw Adj (EAM)'!S13/'Population (EAM)'!O12*10^5</f>
        <v>5.3881222375422428</v>
      </c>
      <c r="AW14" s="133">
        <f>'Raw Adj (EAM)'!S14/'Population (EAM)'!O13*10^5</f>
        <v>4.440815094353515</v>
      </c>
      <c r="AX14" s="133">
        <f>'Raw Adj (EAM)'!S15/'Population (EAM)'!O14*10^5</f>
        <v>5.0059513935772282</v>
      </c>
      <c r="AY14" s="133">
        <f>'Raw Adj (EAM)'!S16/'Population (EAM)'!O15*10^5</f>
        <v>5.1025701261903977</v>
      </c>
      <c r="AZ14" s="133">
        <f>'Raw Adj (EAM)'!S17/'Population (EAM)'!O16*10^5</f>
        <v>4.7603302238841412</v>
      </c>
      <c r="BA14" s="133">
        <f>'Raw Adj (EAM)'!S18/'Population (EAM)'!O17*10^5</f>
        <v>5.5185540187633482</v>
      </c>
      <c r="BB14" s="133">
        <f>'Raw Adj (EAM)'!S19/'Population (EAM)'!O18*10^5</f>
        <v>6.1140238123015518</v>
      </c>
      <c r="BC14" s="133">
        <f>'Raw Adj (EAM)'!S20/'Population (EAM)'!O19*10^5</f>
        <v>6.4849489315569793</v>
      </c>
      <c r="BD14" s="133">
        <f>'Raw Adj (EAM)'!S21/'Population (EAM)'!O20*10^5</f>
        <v>6.5423693778687051</v>
      </c>
      <c r="BE14" s="133">
        <f>'Raw Adj (EAM)'!S22/'Population (EAM)'!O21*10^5</f>
        <v>7.3044664103701749</v>
      </c>
      <c r="BF14" s="133">
        <f>'Raw Adj (EAM)'!S23/'Population (EAM)'!O22*10^5</f>
        <v>5.9722868882551108</v>
      </c>
      <c r="BG14" s="133">
        <f>'Raw Adj (EAM)'!S24/'Population (EAM)'!O23*10^5</f>
        <v>7.3493164232121932</v>
      </c>
      <c r="BH14" s="133">
        <f>'Raw Adj (EAM)'!S25/'Population (EAM)'!O24*10^5</f>
        <v>7.218067406652394</v>
      </c>
      <c r="BI14" s="133">
        <f>'Raw Adj (EAM)'!S26/'Population (EAM)'!O25*10^5</f>
        <v>7.1740821156507542</v>
      </c>
      <c r="BJ14" s="133">
        <f>'Raw Adj (EAM)'!S27/'Population (EAM)'!O26*10^5</f>
        <v>8.247679539981366</v>
      </c>
      <c r="BK14" s="133">
        <f>'Raw Adj (EAM)'!S28/'Population (EAM)'!O27*10^5</f>
        <v>8.7170880891015905</v>
      </c>
      <c r="BL14" s="133">
        <f>'Raw Adj (EAM)'!S29/'Population (EAM)'!O28*10^5</f>
        <v>9.288143642612404</v>
      </c>
      <c r="BM14" s="133">
        <f>'Raw Adj (EAM)'!S30/'Population (EAM)'!O29*10^5</f>
        <v>9.6486790831099896</v>
      </c>
      <c r="BN14" s="133">
        <f>'Raw Adj (EAM)'!S31/'Population (EAM)'!O30*10^5</f>
        <v>11.138953418310932</v>
      </c>
      <c r="BO14" s="133">
        <f>'Raw Adj (EAM)'!S32/'Population (EAM)'!O31*10^5</f>
        <v>11.989380528764663</v>
      </c>
      <c r="BP14" s="133">
        <f>'Raw Adj (EAM)'!S33/'Population (EAM)'!O32*10^5</f>
        <v>12.380743622900452</v>
      </c>
      <c r="BQ14" s="133">
        <f>'Raw Adj (EAM)'!S34/'Population (EAM)'!O33*10^5</f>
        <v>13.182887369827615</v>
      </c>
      <c r="BR14" s="133">
        <f>'Raw Adj (EAM)'!S35/'Population (EAM)'!O34*10^5</f>
        <v>14.055275903676669</v>
      </c>
      <c r="BS14" s="133">
        <f>'Raw Adj (EAM)'!S36/'Population (EAM)'!O35*10^5</f>
        <v>13.197747693401604</v>
      </c>
      <c r="BT14" s="133">
        <f>'Raw Adj (EAM)'!S37/'Population (EAM)'!O36*10^5</f>
        <v>13.422694222197876</v>
      </c>
      <c r="BU14" s="133">
        <f>'Raw Adj (EAM)'!S38/'Population (EAM)'!O37*10^5</f>
        <v>13.873206854824524</v>
      </c>
      <c r="BV14" s="133">
        <f>'Raw Adj (EAM)'!S39/'Population (EAM)'!O38*10^5</f>
        <v>14.739766578082273</v>
      </c>
      <c r="BW14" s="133">
        <f>'Raw Adj (EAM)'!S40/'Population (EAM)'!O39*10^5</f>
        <v>14.840470282759004</v>
      </c>
      <c r="BX14" s="133">
        <f>'Raw Adj (EAM)'!S41/'Population (EAM)'!O40*10^5</f>
        <v>15.188354164353676</v>
      </c>
      <c r="BY14" s="133">
        <f>'Raw Adj (EAM)'!S42/'Population (EAM)'!O41*10^5</f>
        <v>13.178667822757467</v>
      </c>
      <c r="BZ14" s="133">
        <f>'Raw Adj (EAM)'!S43/'Population (EAM)'!O42*10^5</f>
        <v>11.737346964650101</v>
      </c>
      <c r="CA14" s="133">
        <f>'Raw Adj (EAM)'!S44/'Population (EAM)'!O43*10^5</f>
        <v>11.815134313840975</v>
      </c>
      <c r="CB14" s="135">
        <f>'Raw Adj (EAM)'!S45/'Population (EAM)'!O44*10^5</f>
        <v>10.167508840614236</v>
      </c>
      <c r="CC14" s="134">
        <f>'Raw Adj (EAM)'!S46/'Population (EAM)'!O45*10^5</f>
        <v>9.8398437637274601</v>
      </c>
      <c r="CD14" s="134">
        <f>'Raw Adj (EAM)'!S47/'Population (EAM)'!O46*10^5</f>
        <v>8.8835266678706049</v>
      </c>
      <c r="CE14" s="134">
        <f>'Raw Adj (EAM)'!S48/'Population (EAM)'!O47*10^5</f>
        <v>7.6948281191677275</v>
      </c>
      <c r="CF14" s="134">
        <f>'Raw Adj (EAM)'!S49/'Population (EAM)'!O48*10^5</f>
        <v>8.3019229890064015</v>
      </c>
      <c r="CG14" s="136">
        <f>'Raw Adj (EAM)'!S50/'Population (EAM)'!O49*10^5</f>
        <v>7.0049255475527969</v>
      </c>
      <c r="CH14" s="133"/>
      <c r="CI14" s="133"/>
      <c r="CJ14" s="133"/>
      <c r="CK14" s="133"/>
      <c r="CL14" s="135"/>
      <c r="CM14" s="133"/>
      <c r="CN14" s="133"/>
      <c r="CO14" s="133"/>
      <c r="CP14" s="133"/>
      <c r="CQ14" s="135"/>
      <c r="CR14" s="133"/>
      <c r="CS14" s="133"/>
      <c r="CT14" s="133"/>
      <c r="CU14" s="133"/>
      <c r="CV14" s="135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</row>
    <row r="15" spans="1:154" ht="17.100000000000001" customHeight="1">
      <c r="A15" s="27">
        <v>62.5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>
        <f>'Raw Adj (EAM)'!T12/'Population (EAM)'!P11*10^5</f>
        <v>6.1162327142126518</v>
      </c>
      <c r="AQ15" s="133">
        <f>'Raw Adj (EAM)'!T13/'Population (EAM)'!P12*10^5</f>
        <v>7.9884062347597951</v>
      </c>
      <c r="AR15" s="133">
        <f>'Raw Adj (EAM)'!T14/'Population (EAM)'!P13*10^5</f>
        <v>6.9720649862076156</v>
      </c>
      <c r="AS15" s="133">
        <f>'Raw Adj (EAM)'!T15/'Population (EAM)'!P14*10^5</f>
        <v>7.0387886336454537</v>
      </c>
      <c r="AT15" s="133">
        <f>'Raw Adj (EAM)'!T16/'Population (EAM)'!P15*10^5</f>
        <v>8.7166439878901354</v>
      </c>
      <c r="AU15" s="133">
        <f>'Raw Adj (EAM)'!T17/'Population (EAM)'!P16*10^5</f>
        <v>7.7807741472068503</v>
      </c>
      <c r="AV15" s="133">
        <f>'Raw Adj (EAM)'!T18/'Population (EAM)'!P17*10^5</f>
        <v>9.107043779803961</v>
      </c>
      <c r="AW15" s="133">
        <f>'Raw Adj (EAM)'!T19/'Population (EAM)'!P18*10^5</f>
        <v>10.140024567394196</v>
      </c>
      <c r="AX15" s="133">
        <f>'Raw Adj (EAM)'!T20/'Population (EAM)'!P19*10^5</f>
        <v>10.256744928479566</v>
      </c>
      <c r="AY15" s="133">
        <f>'Raw Adj (EAM)'!T21/'Population (EAM)'!P20*10^5</f>
        <v>11.609242425490244</v>
      </c>
      <c r="AZ15" s="133">
        <f>'Raw Adj (EAM)'!T22/'Population (EAM)'!P21*10^5</f>
        <v>12.439434891595324</v>
      </c>
      <c r="BA15" s="133">
        <f>'Raw Adj (EAM)'!T23/'Population (EAM)'!P22*10^5</f>
        <v>9.6865371675195266</v>
      </c>
      <c r="BB15" s="133">
        <f>'Raw Adj (EAM)'!T24/'Population (EAM)'!P23*10^5</f>
        <v>10.22002558546821</v>
      </c>
      <c r="BC15" s="133">
        <f>'Raw Adj (EAM)'!T25/'Population (EAM)'!P24*10^5</f>
        <v>10.829364952185006</v>
      </c>
      <c r="BD15" s="133">
        <f>'Raw Adj (EAM)'!T26/'Population (EAM)'!P25*10^5</f>
        <v>12.267010263662637</v>
      </c>
      <c r="BE15" s="133">
        <f>'Raw Adj (EAM)'!T27/'Population (EAM)'!P26*10^5</f>
        <v>12.211929703446131</v>
      </c>
      <c r="BF15" s="133">
        <f>'Raw Adj (EAM)'!T28/'Population (EAM)'!P27*10^5</f>
        <v>12.831159472800627</v>
      </c>
      <c r="BG15" s="133">
        <f>'Raw Adj (EAM)'!T29/'Population (EAM)'!P28*10^5</f>
        <v>15.167127127361177</v>
      </c>
      <c r="BH15" s="133">
        <f>'Raw Adj (EAM)'!T30/'Population (EAM)'!P29*10^5</f>
        <v>15.257321417514014</v>
      </c>
      <c r="BI15" s="133">
        <f>'Raw Adj (EAM)'!T31/'Population (EAM)'!P30*10^5</f>
        <v>15.364664888886328</v>
      </c>
      <c r="BJ15" s="133">
        <f>'Raw Adj (EAM)'!T32/'Population (EAM)'!P31*10^5</f>
        <v>18.266901760940605</v>
      </c>
      <c r="BK15" s="133">
        <f>'Raw Adj (EAM)'!T33/'Population (EAM)'!P32*10^5</f>
        <v>18.768953474892495</v>
      </c>
      <c r="BL15" s="133">
        <f>'Raw Adj (EAM)'!T34/'Population (EAM)'!P33*10^5</f>
        <v>20.24430438282257</v>
      </c>
      <c r="BM15" s="133">
        <f>'Raw Adj (EAM)'!T35/'Population (EAM)'!P34*10^5</f>
        <v>18.925937963230865</v>
      </c>
      <c r="BN15" s="133">
        <f>'Raw Adj (EAM)'!T36/'Population (EAM)'!P35*10^5</f>
        <v>20.003754444591387</v>
      </c>
      <c r="BO15" s="133">
        <f>'Raw Adj (EAM)'!T37/'Population (EAM)'!P36*10^5</f>
        <v>20.409040388530507</v>
      </c>
      <c r="BP15" s="133">
        <f>'Raw Adj (EAM)'!T38/'Population (EAM)'!P37*10^5</f>
        <v>22.808436484121032</v>
      </c>
      <c r="BQ15" s="133">
        <f>'Raw Adj (EAM)'!T39/'Population (EAM)'!P38*10^5</f>
        <v>21.800260082742902</v>
      </c>
      <c r="BR15" s="133">
        <f>'Raw Adj (EAM)'!T40/'Population (EAM)'!P39*10^5</f>
        <v>23.233020287704701</v>
      </c>
      <c r="BS15" s="133">
        <f>'Raw Adj (EAM)'!T41/'Population (EAM)'!P40*10^5</f>
        <v>22.934138837788012</v>
      </c>
      <c r="BT15" s="133">
        <f>'Raw Adj (EAM)'!T42/'Population (EAM)'!P41*10^5</f>
        <v>22.51539753143355</v>
      </c>
      <c r="BU15" s="133">
        <f>'Raw Adj (EAM)'!T43/'Population (EAM)'!P42*10^5</f>
        <v>17.829627542766342</v>
      </c>
      <c r="BV15" s="133">
        <f>'Raw Adj (EAM)'!T44/'Population (EAM)'!P43*10^5</f>
        <v>17.150270946986101</v>
      </c>
      <c r="BW15" s="135">
        <f>'Raw Adj (EAM)'!T45/'Population (EAM)'!P44*10^5</f>
        <v>16.874777809867275</v>
      </c>
      <c r="BX15" s="134">
        <f>'Raw Adj (EAM)'!T46/'Population (EAM)'!P45*10^5</f>
        <v>16.898368749855248</v>
      </c>
      <c r="BY15" s="134">
        <f>'Raw Adj (EAM)'!T47/'Population (EAM)'!P46*10^5</f>
        <v>16.487641071363669</v>
      </c>
      <c r="BZ15" s="134">
        <f>'Raw Adj (EAM)'!T48/'Population (EAM)'!P47*10^5</f>
        <v>14.280794012147075</v>
      </c>
      <c r="CA15" s="134">
        <f>'Raw Adj (EAM)'!T49/'Population (EAM)'!P48*10^5</f>
        <v>12.677753056264281</v>
      </c>
      <c r="CB15" s="136">
        <f>'Raw Adj (EAM)'!T50/'Population (EAM)'!P49*10^5</f>
        <v>13.444236946675854</v>
      </c>
      <c r="CC15" s="133"/>
      <c r="CD15" s="133"/>
      <c r="CE15" s="133"/>
      <c r="CF15" s="133"/>
      <c r="CG15" s="135"/>
      <c r="CH15" s="133"/>
      <c r="CI15" s="133"/>
      <c r="CJ15" s="133"/>
      <c r="CK15" s="133"/>
      <c r="CL15" s="135"/>
      <c r="CM15" s="133"/>
      <c r="CN15" s="133"/>
      <c r="CO15" s="133"/>
      <c r="CP15" s="133"/>
      <c r="CQ15" s="135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</row>
    <row r="16" spans="1:154" ht="17.100000000000001" customHeight="1">
      <c r="A16" s="27">
        <v>67.5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>
        <f>'Raw Adj (EAM)'!U12/'Population (EAM)'!Q11*10^5</f>
        <v>9.7491952039359173</v>
      </c>
      <c r="AL16" s="133">
        <f>'Raw Adj (EAM)'!U13/'Population (EAM)'!Q12*10^5</f>
        <v>10.837288943797821</v>
      </c>
      <c r="AM16" s="133">
        <f>'Raw Adj (EAM)'!U14/'Population (EAM)'!Q13*10^5</f>
        <v>11.591733248376512</v>
      </c>
      <c r="AN16" s="133">
        <f>'Raw Adj (EAM)'!U15/'Population (EAM)'!Q14*10^5</f>
        <v>11.1189367475354</v>
      </c>
      <c r="AO16" s="133">
        <f>'Raw Adj (EAM)'!U16/'Population (EAM)'!Q15*10^5</f>
        <v>10.913476905718683</v>
      </c>
      <c r="AP16" s="133">
        <f>'Raw Adj (EAM)'!U17/'Population (EAM)'!Q16*10^5</f>
        <v>12.312662918955837</v>
      </c>
      <c r="AQ16" s="133">
        <f>'Raw Adj (EAM)'!U18/'Population (EAM)'!Q17*10^5</f>
        <v>13.404901091288673</v>
      </c>
      <c r="AR16" s="133">
        <f>'Raw Adj (EAM)'!U19/'Population (EAM)'!Q18*10^5</f>
        <v>14.427383147334925</v>
      </c>
      <c r="AS16" s="133">
        <f>'Raw Adj (EAM)'!U20/'Population (EAM)'!Q19*10^5</f>
        <v>16.416925119451388</v>
      </c>
      <c r="AT16" s="133">
        <f>'Raw Adj (EAM)'!U21/'Population (EAM)'!Q20*10^5</f>
        <v>16.261348159039716</v>
      </c>
      <c r="AU16" s="133">
        <f>'Raw Adj (EAM)'!U22/'Population (EAM)'!Q21*10^5</f>
        <v>17.889570152029346</v>
      </c>
      <c r="AV16" s="133">
        <f>'Raw Adj (EAM)'!U23/'Population (EAM)'!Q22*10^5</f>
        <v>15.853016799241871</v>
      </c>
      <c r="AW16" s="133">
        <f>'Raw Adj (EAM)'!U24/'Population (EAM)'!Q23*10^5</f>
        <v>14.198565768842069</v>
      </c>
      <c r="AX16" s="133">
        <f>'Raw Adj (EAM)'!U25/'Population (EAM)'!Q24*10^5</f>
        <v>14.846183983751503</v>
      </c>
      <c r="AY16" s="133">
        <f>'Raw Adj (EAM)'!U26/'Population (EAM)'!Q25*10^5</f>
        <v>16.553107119522767</v>
      </c>
      <c r="AZ16" s="133">
        <f>'Raw Adj (EAM)'!U27/'Population (EAM)'!Q26*10^5</f>
        <v>18.60582433020506</v>
      </c>
      <c r="BA16" s="133">
        <f>'Raw Adj (EAM)'!U28/'Population (EAM)'!Q27*10^5</f>
        <v>19.5192993532226</v>
      </c>
      <c r="BB16" s="133">
        <f>'Raw Adj (EAM)'!U29/'Population (EAM)'!Q28*10^5</f>
        <v>22.263879440736826</v>
      </c>
      <c r="BC16" s="133">
        <f>'Raw Adj (EAM)'!U30/'Population (EAM)'!Q29*10^5</f>
        <v>24.731935597932871</v>
      </c>
      <c r="BD16" s="133">
        <f>'Raw Adj (EAM)'!U31/'Population (EAM)'!Q30*10^5</f>
        <v>24.258741385470252</v>
      </c>
      <c r="BE16" s="133">
        <f>'Raw Adj (EAM)'!U32/'Population (EAM)'!Q31*10^5</f>
        <v>25.145740085629559</v>
      </c>
      <c r="BF16" s="133">
        <f>'Raw Adj (EAM)'!U33/'Population (EAM)'!Q32*10^5</f>
        <v>26.200427791774676</v>
      </c>
      <c r="BG16" s="133">
        <f>'Raw Adj (EAM)'!U34/'Population (EAM)'!Q33*10^5</f>
        <v>27.960037918992025</v>
      </c>
      <c r="BH16" s="133">
        <f>'Raw Adj (EAM)'!U35/'Population (EAM)'!Q34*10^5</f>
        <v>29.029766380717071</v>
      </c>
      <c r="BI16" s="133">
        <f>'Raw Adj (EAM)'!U36/'Population (EAM)'!Q35*10^5</f>
        <v>30.319002373795058</v>
      </c>
      <c r="BJ16" s="133">
        <f>'Raw Adj (EAM)'!U37/'Population (EAM)'!Q36*10^5</f>
        <v>30.096662495105456</v>
      </c>
      <c r="BK16" s="133">
        <f>'Raw Adj (EAM)'!U38/'Population (EAM)'!Q37*10^5</f>
        <v>32.52388424580041</v>
      </c>
      <c r="BL16" s="133">
        <f>'Raw Adj (EAM)'!U39/'Population (EAM)'!Q38*10^5</f>
        <v>33.866653843453776</v>
      </c>
      <c r="BM16" s="133">
        <f>'Raw Adj (EAM)'!U40/'Population (EAM)'!Q39*10^5</f>
        <v>32.160570266086268</v>
      </c>
      <c r="BN16" s="133">
        <f>'Raw Adj (EAM)'!U41/'Population (EAM)'!Q40*10^5</f>
        <v>34.794801823289284</v>
      </c>
      <c r="BO16" s="133">
        <f>'Raw Adj (EAM)'!U42/'Population (EAM)'!Q41*10^5</f>
        <v>32.9725958767782</v>
      </c>
      <c r="BP16" s="133">
        <f>'Raw Adj (EAM)'!U43/'Population (EAM)'!Q42*10^5</f>
        <v>28.30496211428526</v>
      </c>
      <c r="BQ16" s="133">
        <f>'Raw Adj (EAM)'!U44/'Population (EAM)'!Q43*10^5</f>
        <v>29.084219285442735</v>
      </c>
      <c r="BR16" s="135">
        <f>'Raw Adj (EAM)'!U45/'Population (EAM)'!Q44*10^5</f>
        <v>26.817254775094217</v>
      </c>
      <c r="BS16" s="134">
        <f>'Raw Adj (EAM)'!U46/'Population (EAM)'!Q45*10^5</f>
        <v>27.101398172523318</v>
      </c>
      <c r="BT16" s="134">
        <f>'Raw Adj (EAM)'!U47/'Population (EAM)'!Q46*10^5</f>
        <v>25.604356487581882</v>
      </c>
      <c r="BU16" s="134">
        <f>'Raw Adj (EAM)'!U48/'Population (EAM)'!Q47*10^5</f>
        <v>21.778957054793775</v>
      </c>
      <c r="BV16" s="134">
        <f>'Raw Adj (EAM)'!U49/'Population (EAM)'!Q48*10^5</f>
        <v>21.914262011614309</v>
      </c>
      <c r="BW16" s="136">
        <f>'Raw Adj (EAM)'!U50/'Population (EAM)'!Q49*10^5</f>
        <v>20.899176713878806</v>
      </c>
      <c r="BX16" s="133"/>
      <c r="BY16" s="133"/>
      <c r="BZ16" s="133"/>
      <c r="CA16" s="133"/>
      <c r="CB16" s="135"/>
      <c r="CC16" s="133"/>
      <c r="CD16" s="133"/>
      <c r="CE16" s="133"/>
      <c r="CF16" s="133"/>
      <c r="CG16" s="135"/>
      <c r="CH16" s="133"/>
      <c r="CI16" s="133"/>
      <c r="CJ16" s="133"/>
      <c r="CK16" s="133"/>
      <c r="CL16" s="135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</row>
    <row r="17" spans="1:154" ht="17.100000000000001" customHeight="1">
      <c r="A17" s="27">
        <v>72.5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>
        <f>'Raw Adj (EAM)'!V12/'Population (EAM)'!R11*10^5</f>
        <v>13.723917706965603</v>
      </c>
      <c r="AG17" s="133">
        <f>'Raw Adj (EAM)'!V13/'Population (EAM)'!R12*10^5</f>
        <v>15.120390819765595</v>
      </c>
      <c r="AH17" s="133">
        <f>'Raw Adj (EAM)'!V14/'Population (EAM)'!R13*10^5</f>
        <v>15.88481698026613</v>
      </c>
      <c r="AI17" s="133">
        <f>'Raw Adj (EAM)'!V15/'Population (EAM)'!R14*10^5</f>
        <v>14.321550955105232</v>
      </c>
      <c r="AJ17" s="133">
        <f>'Raw Adj (EAM)'!V16/'Population (EAM)'!R15*10^5</f>
        <v>15.509584550425613</v>
      </c>
      <c r="AK17" s="133">
        <f>'Raw Adj (EAM)'!V17/'Population (EAM)'!R16*10^5</f>
        <v>18.036724037585998</v>
      </c>
      <c r="AL17" s="133">
        <f>'Raw Adj (EAM)'!V18/'Population (EAM)'!R17*10^5</f>
        <v>20.770959772571835</v>
      </c>
      <c r="AM17" s="133">
        <f>'Raw Adj (EAM)'!V19/'Population (EAM)'!R18*10^5</f>
        <v>19.831994011111998</v>
      </c>
      <c r="AN17" s="133">
        <f>'Raw Adj (EAM)'!V20/'Population (EAM)'!R19*10^5</f>
        <v>22.383981169487193</v>
      </c>
      <c r="AO17" s="133">
        <f>'Raw Adj (EAM)'!V21/'Population (EAM)'!R20*10^5</f>
        <v>25.666985001851721</v>
      </c>
      <c r="AP17" s="133">
        <f>'Raw Adj (EAM)'!V22/'Population (EAM)'!R21*10^5</f>
        <v>27.261444917351817</v>
      </c>
      <c r="AQ17" s="133">
        <f>'Raw Adj (EAM)'!V23/'Population (EAM)'!R22*10^5</f>
        <v>21.385394981796409</v>
      </c>
      <c r="AR17" s="133">
        <f>'Raw Adj (EAM)'!V24/'Population (EAM)'!R23*10^5</f>
        <v>21.875088778769396</v>
      </c>
      <c r="AS17" s="133">
        <f>'Raw Adj (EAM)'!V25/'Population (EAM)'!R24*10^5</f>
        <v>22.024512172900341</v>
      </c>
      <c r="AT17" s="133">
        <f>'Raw Adj (EAM)'!V26/'Population (EAM)'!R25*10^5</f>
        <v>23.49264450323702</v>
      </c>
      <c r="AU17" s="133">
        <f>'Raw Adj (EAM)'!V27/'Population (EAM)'!R26*10^5</f>
        <v>28.819123025399051</v>
      </c>
      <c r="AV17" s="133">
        <f>'Raw Adj (EAM)'!V28/'Population (EAM)'!R27*10^5</f>
        <v>29.785795782227844</v>
      </c>
      <c r="AW17" s="133">
        <f>'Raw Adj (EAM)'!V29/'Population (EAM)'!R28*10^5</f>
        <v>31.447963251078111</v>
      </c>
      <c r="AX17" s="133">
        <f>'Raw Adj (EAM)'!V30/'Population (EAM)'!R29*10^5</f>
        <v>34.524663431089706</v>
      </c>
      <c r="AY17" s="133">
        <f>'Raw Adj (EAM)'!V31/'Population (EAM)'!R30*10^5</f>
        <v>35.307257346725279</v>
      </c>
      <c r="AZ17" s="133">
        <f>'Raw Adj (EAM)'!V32/'Population (EAM)'!R31*10^5</f>
        <v>37.758102112054388</v>
      </c>
      <c r="BA17" s="133">
        <f>'Raw Adj (EAM)'!V33/'Population (EAM)'!R32*10^5</f>
        <v>41.027763981041069</v>
      </c>
      <c r="BB17" s="133">
        <f>'Raw Adj (EAM)'!V34/'Population (EAM)'!R33*10^5</f>
        <v>41.118005304896748</v>
      </c>
      <c r="BC17" s="133">
        <f>'Raw Adj (EAM)'!V35/'Population (EAM)'!R34*10^5</f>
        <v>42.376785493743462</v>
      </c>
      <c r="BD17" s="133">
        <f>'Raw Adj (EAM)'!V36/'Population (EAM)'!R35*10^5</f>
        <v>46.700379061644277</v>
      </c>
      <c r="BE17" s="133">
        <f>'Raw Adj (EAM)'!V37/'Population (EAM)'!R36*10^5</f>
        <v>44.500031608657551</v>
      </c>
      <c r="BF17" s="133">
        <f>'Raw Adj (EAM)'!V38/'Population (EAM)'!R37*10^5</f>
        <v>48.928329441814888</v>
      </c>
      <c r="BG17" s="133">
        <f>'Raw Adj (EAM)'!V39/'Population (EAM)'!R38*10^5</f>
        <v>49.334376976007256</v>
      </c>
      <c r="BH17" s="133">
        <f>'Raw Adj (EAM)'!V40/'Population (EAM)'!R39*10^5</f>
        <v>50.684513263758873</v>
      </c>
      <c r="BI17" s="133">
        <f>'Raw Adj (EAM)'!V41/'Population (EAM)'!R40*10^5</f>
        <v>51.502380655766594</v>
      </c>
      <c r="BJ17" s="133">
        <f>'Raw Adj (EAM)'!V42/'Population (EAM)'!R41*10^5</f>
        <v>49.878551388614099</v>
      </c>
      <c r="BK17" s="133">
        <f>'Raw Adj (EAM)'!V43/'Population (EAM)'!R42*10^5</f>
        <v>43.614432921508616</v>
      </c>
      <c r="BL17" s="135">
        <f>'Raw Adj (EAM)'!V44/'Population (EAM)'!R43*10^5</f>
        <v>42.185236953314906</v>
      </c>
      <c r="BM17" s="134">
        <f>'Raw Adj (EAM)'!V45/'Population (EAM)'!R44*10^5</f>
        <v>41.453657530623261</v>
      </c>
      <c r="BN17" s="134">
        <f>'Raw Adj (EAM)'!V46/'Population (EAM)'!R45*10^5</f>
        <v>39.303014468761809</v>
      </c>
      <c r="BO17" s="134">
        <f>'Raw Adj (EAM)'!V47/'Population (EAM)'!R46*10^5</f>
        <v>37.632212929902977</v>
      </c>
      <c r="BP17" s="134">
        <f>'Raw Adj (EAM)'!V48/'Population (EAM)'!R47*10^5</f>
        <v>34.049136234480116</v>
      </c>
      <c r="BQ17" s="136">
        <f>'Raw Adj (EAM)'!V49/'Population (EAM)'!R48*10^5</f>
        <v>36.680041789268522</v>
      </c>
      <c r="BR17" s="136">
        <f>'Raw Adj (EAM)'!V50/'Population (EAM)'!R49*10^5</f>
        <v>34.045692156014383</v>
      </c>
      <c r="BS17" s="133"/>
      <c r="BT17" s="133"/>
      <c r="BU17" s="133"/>
      <c r="BV17" s="135"/>
      <c r="BW17" s="133"/>
      <c r="BX17" s="133"/>
      <c r="BY17" s="133"/>
      <c r="BZ17" s="133"/>
      <c r="CA17" s="135"/>
      <c r="CB17" s="133"/>
      <c r="CC17" s="133"/>
      <c r="CD17" s="133"/>
      <c r="CE17" s="133"/>
      <c r="CF17" s="135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</row>
    <row r="18" spans="1:154" ht="17.100000000000001" customHeight="1">
      <c r="A18" s="27">
        <v>77.5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>
        <f>'Raw Adj (EAM)'!W12/'Population (EAM)'!S11*10^5</f>
        <v>17.18309108801607</v>
      </c>
      <c r="AB18" s="133">
        <f>'Raw Adj (EAM)'!W13/'Population (EAM)'!S12*10^5</f>
        <v>19.225452369348449</v>
      </c>
      <c r="AC18" s="133">
        <f>'Raw Adj (EAM)'!W14/'Population (EAM)'!S13*10^5</f>
        <v>19.339505010458598</v>
      </c>
      <c r="AD18" s="133">
        <f>'Raw Adj (EAM)'!W15/'Population (EAM)'!S14*10^5</f>
        <v>20.868785596985191</v>
      </c>
      <c r="AE18" s="133">
        <f>'Raw Adj (EAM)'!W16/'Population (EAM)'!S15*10^5</f>
        <v>18.565280894150344</v>
      </c>
      <c r="AF18" s="133">
        <f>'Raw Adj (EAM)'!W17/'Population (EAM)'!S16*10^5</f>
        <v>25.406587774452468</v>
      </c>
      <c r="AG18" s="133">
        <f>'Raw Adj (EAM)'!W18/'Population (EAM)'!S17*10^5</f>
        <v>27.011993836301038</v>
      </c>
      <c r="AH18" s="133">
        <f>'Raw Adj (EAM)'!W19/'Population (EAM)'!S18*10^5</f>
        <v>30.289498371290406</v>
      </c>
      <c r="AI18" s="133">
        <f>'Raw Adj (EAM)'!W20/'Population (EAM)'!S19*10^5</f>
        <v>31.044357769671045</v>
      </c>
      <c r="AJ18" s="133">
        <f>'Raw Adj (EAM)'!W21/'Population (EAM)'!S20*10^5</f>
        <v>30.888924681924262</v>
      </c>
      <c r="AK18" s="133">
        <f>'Raw Adj (EAM)'!W22/'Population (EAM)'!S21*10^5</f>
        <v>35.202643541837183</v>
      </c>
      <c r="AL18" s="133">
        <f>'Raw Adj (EAM)'!W23/'Population (EAM)'!S22*10^5</f>
        <v>29.057592279978884</v>
      </c>
      <c r="AM18" s="133">
        <f>'Raw Adj (EAM)'!W24/'Population (EAM)'!S23*10^5</f>
        <v>27.43542395118936</v>
      </c>
      <c r="AN18" s="133">
        <f>'Raw Adj (EAM)'!W25/'Population (EAM)'!S24*10^5</f>
        <v>30.778820518062599</v>
      </c>
      <c r="AO18" s="133">
        <f>'Raw Adj (EAM)'!W26/'Population (EAM)'!S25*10^5</f>
        <v>34.337347637152135</v>
      </c>
      <c r="AP18" s="133">
        <f>'Raw Adj (EAM)'!W27/'Population (EAM)'!S26*10^5</f>
        <v>35.897781867158152</v>
      </c>
      <c r="AQ18" s="133">
        <f>'Raw Adj (EAM)'!W28/'Population (EAM)'!S27*10^5</f>
        <v>37.621668881075024</v>
      </c>
      <c r="AR18" s="133">
        <f>'Raw Adj (EAM)'!W29/'Population (EAM)'!S28*10^5</f>
        <v>47.677083116054952</v>
      </c>
      <c r="AS18" s="133">
        <f>'Raw Adj (EAM)'!W30/'Population (EAM)'!S29*10^5</f>
        <v>46.792701934697824</v>
      </c>
      <c r="AT18" s="133">
        <f>'Raw Adj (EAM)'!W31/'Population (EAM)'!S30*10^5</f>
        <v>48.529557075405002</v>
      </c>
      <c r="AU18" s="133">
        <f>'Raw Adj (EAM)'!W32/'Population (EAM)'!S31*10^5</f>
        <v>52.553723792702101</v>
      </c>
      <c r="AV18" s="133">
        <f>'Raw Adj (EAM)'!W33/'Population (EAM)'!S32*10^5</f>
        <v>54.899331236821226</v>
      </c>
      <c r="AW18" s="133">
        <f>'Raw Adj (EAM)'!W34/'Population (EAM)'!S33*10^5</f>
        <v>58.77743617913189</v>
      </c>
      <c r="AX18" s="133">
        <f>'Raw Adj (EAM)'!W35/'Population (EAM)'!S34*10^5</f>
        <v>57.828919398857948</v>
      </c>
      <c r="AY18" s="133">
        <f>'Raw Adj (EAM)'!W36/'Population (EAM)'!S35*10^5</f>
        <v>62.826978665080603</v>
      </c>
      <c r="AZ18" s="133">
        <f>'Raw Adj (EAM)'!W37/'Population (EAM)'!S36*10^5</f>
        <v>63.86375731772219</v>
      </c>
      <c r="BA18" s="133">
        <f>'Raw Adj (EAM)'!W38/'Population (EAM)'!S37*10^5</f>
        <v>67.59272216486815</v>
      </c>
      <c r="BB18" s="133">
        <f>'Raw Adj (EAM)'!W39/'Population (EAM)'!S38*10^5</f>
        <v>67.233739988556508</v>
      </c>
      <c r="BC18" s="133">
        <f>'Raw Adj (EAM)'!W40/'Population (EAM)'!S39*10^5</f>
        <v>70.156525344666733</v>
      </c>
      <c r="BD18" s="133">
        <f>'Raw Adj (EAM)'!W41/'Population (EAM)'!S40*10^5</f>
        <v>72.321885308073576</v>
      </c>
      <c r="BE18" s="133">
        <f>'Raw Adj (EAM)'!W42/'Population (EAM)'!S41*10^5</f>
        <v>71.488196905724095</v>
      </c>
      <c r="BF18" s="133">
        <f>'Raw Adj (EAM)'!W43/'Population (EAM)'!S42*10^5</f>
        <v>65.37777202533087</v>
      </c>
      <c r="BG18" s="133">
        <f>'Raw Adj (EAM)'!W44/'Population (EAM)'!S43*10^5</f>
        <v>64.51823755245951</v>
      </c>
      <c r="BH18" s="135">
        <f>'Raw Adj (EAM)'!W45/'Population (EAM)'!S44*10^5</f>
        <v>59.34620203488037</v>
      </c>
      <c r="BI18" s="134">
        <f>'Raw Adj (EAM)'!W46/'Population (EAM)'!S45*10^5</f>
        <v>59.671816462778416</v>
      </c>
      <c r="BJ18" s="134">
        <f>'Raw Adj (EAM)'!W47/'Population (EAM)'!S46*10^5</f>
        <v>59.243458756008735</v>
      </c>
      <c r="BK18" s="134">
        <f>'Raw Adj (EAM)'!W48/'Population (EAM)'!S47*10^5</f>
        <v>55.561926757420338</v>
      </c>
      <c r="BL18" s="134">
        <f>'Raw Adj (EAM)'!W49/'Population (EAM)'!S48*10^5</f>
        <v>56.863379681020639</v>
      </c>
      <c r="BM18" s="136">
        <f>'Raw Adj (EAM)'!W50/'Population (EAM)'!S49*10^5</f>
        <v>55.458674975897388</v>
      </c>
      <c r="BN18" s="133"/>
      <c r="BO18" s="133"/>
      <c r="BP18" s="133"/>
      <c r="BQ18" s="133"/>
      <c r="BR18" s="135"/>
      <c r="BS18" s="133"/>
      <c r="BT18" s="133"/>
      <c r="BU18" s="133"/>
      <c r="BV18" s="133"/>
      <c r="BW18" s="135"/>
      <c r="BX18" s="133"/>
      <c r="BY18" s="133"/>
      <c r="BZ18" s="133"/>
      <c r="CA18" s="133"/>
      <c r="CB18" s="135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</row>
    <row r="19" spans="1:154" ht="17.100000000000001" customHeight="1">
      <c r="A19" s="27">
        <v>82.5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>
        <f>'Raw Adj (EAM)'!X12/'Population (EAM)'!T11*10^5</f>
        <v>19.696722990540323</v>
      </c>
      <c r="W19" s="133">
        <f>'Raw Adj (EAM)'!X13/'Population (EAM)'!T12*10^5</f>
        <v>23.2023846989132</v>
      </c>
      <c r="X19" s="133">
        <f>'Raw Adj (EAM)'!X14/'Population (EAM)'!T13*10^5</f>
        <v>24.074566235150357</v>
      </c>
      <c r="Y19" s="133">
        <f>'Raw Adj (EAM)'!X15/'Population (EAM)'!T14*10^5</f>
        <v>24.27151592781356</v>
      </c>
      <c r="Z19" s="133">
        <f>'Raw Adj (EAM)'!X16/'Population (EAM)'!T15*10^5</f>
        <v>25.863142804662544</v>
      </c>
      <c r="AA19" s="133">
        <f>'Raw Adj (EAM)'!X17/'Population (EAM)'!T16*10^5</f>
        <v>29.203192193185579</v>
      </c>
      <c r="AB19" s="133">
        <f>'Raw Adj (EAM)'!X18/'Population (EAM)'!T17*10^5</f>
        <v>30.506615740956125</v>
      </c>
      <c r="AC19" s="133">
        <f>'Raw Adj (EAM)'!X19/'Population (EAM)'!T18*10^5</f>
        <v>30.475119552650128</v>
      </c>
      <c r="AD19" s="133">
        <f>'Raw Adj (EAM)'!X20/'Population (EAM)'!T19*10^5</f>
        <v>35.812215509790583</v>
      </c>
      <c r="AE19" s="133">
        <f>'Raw Adj (EAM)'!X21/'Population (EAM)'!T20*10^5</f>
        <v>45.62350991664804</v>
      </c>
      <c r="AF19" s="133">
        <f>'Raw Adj (EAM)'!X22/'Population (EAM)'!T21*10^5</f>
        <v>47.563002778552971</v>
      </c>
      <c r="AG19" s="133">
        <f>'Raw Adj (EAM)'!X23/'Population (EAM)'!T22*10^5</f>
        <v>34.217903904203219</v>
      </c>
      <c r="AH19" s="133">
        <f>'Raw Adj (EAM)'!X24/'Population (EAM)'!T23*10^5</f>
        <v>38.185764934305794</v>
      </c>
      <c r="AI19" s="133">
        <f>'Raw Adj (EAM)'!X25/'Population (EAM)'!T24*10^5</f>
        <v>35.561101650600861</v>
      </c>
      <c r="AJ19" s="133">
        <f>'Raw Adj (EAM)'!X26/'Population (EAM)'!T25*10^5</f>
        <v>43.82582757676947</v>
      </c>
      <c r="AK19" s="133">
        <f>'Raw Adj (EAM)'!X27/'Population (EAM)'!T26*10^5</f>
        <v>46.176732640704493</v>
      </c>
      <c r="AL19" s="133">
        <f>'Raw Adj (EAM)'!X28/'Population (EAM)'!T27*10^5</f>
        <v>50.902960153033099</v>
      </c>
      <c r="AM19" s="133">
        <f>'Raw Adj (EAM)'!X29/'Population (EAM)'!T28*10^5</f>
        <v>58.83439659516791</v>
      </c>
      <c r="AN19" s="133">
        <f>'Raw Adj (EAM)'!X30/'Population (EAM)'!T29*10^5</f>
        <v>61.688278641019558</v>
      </c>
      <c r="AO19" s="133">
        <f>'Raw Adj (EAM)'!X31/'Population (EAM)'!T30*10^5</f>
        <v>64.962269913634159</v>
      </c>
      <c r="AP19" s="133">
        <f>'Raw Adj (EAM)'!X32/'Population (EAM)'!T31*10^5</f>
        <v>70.626511711775265</v>
      </c>
      <c r="AQ19" s="133">
        <f>'Raw Adj (EAM)'!X33/'Population (EAM)'!T32*10^5</f>
        <v>75.076923193006451</v>
      </c>
      <c r="AR19" s="133">
        <f>'Raw Adj (EAM)'!X34/'Population (EAM)'!T33*10^5</f>
        <v>80.819135268128221</v>
      </c>
      <c r="AS19" s="133">
        <f>'Raw Adj (EAM)'!X35/'Population (EAM)'!T34*10^5</f>
        <v>84.777991739871638</v>
      </c>
      <c r="AT19" s="133">
        <f>'Raw Adj (EAM)'!X36/'Population (EAM)'!T35*10^5</f>
        <v>88.312510849482294</v>
      </c>
      <c r="AU19" s="133">
        <f>'Raw Adj (EAM)'!X37/'Population (EAM)'!T36*10^5</f>
        <v>89.38529360473369</v>
      </c>
      <c r="AV19" s="133">
        <f>'Raw Adj (EAM)'!X38/'Population (EAM)'!T37*10^5</f>
        <v>90.40742045321123</v>
      </c>
      <c r="AW19" s="133">
        <f>'Raw Adj (EAM)'!X39/'Population (EAM)'!T38*10^5</f>
        <v>91.051692119070367</v>
      </c>
      <c r="AX19" s="133">
        <f>'Raw Adj (EAM)'!X40/'Population (EAM)'!T39*10^5</f>
        <v>98.408792151645187</v>
      </c>
      <c r="AY19" s="133">
        <f>'Raw Adj (EAM)'!X41/'Population (EAM)'!T40*10^5</f>
        <v>96.13661519000685</v>
      </c>
      <c r="AZ19" s="133">
        <f>'Raw Adj (EAM)'!X42/'Population (EAM)'!T41*10^5</f>
        <v>98.624755501390652</v>
      </c>
      <c r="BA19" s="133">
        <f>'Raw Adj (EAM)'!X43/'Population (EAM)'!T42*10^5</f>
        <v>90.2355495934045</v>
      </c>
      <c r="BB19" s="133">
        <f>'Raw Adj (EAM)'!X44/'Population (EAM)'!T43*10^5</f>
        <v>89.995168132072806</v>
      </c>
      <c r="BC19" s="135">
        <f>'Raw Adj (EAM)'!X45/'Population (EAM)'!T44*10^5</f>
        <v>89.017323708218072</v>
      </c>
      <c r="BD19" s="134">
        <f>'Raw Adj (EAM)'!X46/'Population (EAM)'!T45*10^5</f>
        <v>85.965978677786623</v>
      </c>
      <c r="BE19" s="134">
        <f>'Raw Adj (EAM)'!X47/'Population (EAM)'!T46*10^5</f>
        <v>81.427575316097716</v>
      </c>
      <c r="BF19" s="134">
        <f>'Raw Adj (EAM)'!X48/'Population (EAM)'!T47*10^5</f>
        <v>83.553037383576793</v>
      </c>
      <c r="BG19" s="134">
        <f>'Raw Adj (EAM)'!X49/'Population (EAM)'!T48*10^5</f>
        <v>79.669898998947446</v>
      </c>
      <c r="BH19" s="136">
        <f>'Raw Adj (EAM)'!X50/'Population (EAM)'!T49*10^5</f>
        <v>81.315684448583212</v>
      </c>
      <c r="BI19" s="133"/>
      <c r="BJ19" s="133"/>
      <c r="BK19" s="133"/>
      <c r="BL19" s="133"/>
      <c r="BM19" s="135"/>
      <c r="BN19" s="133"/>
      <c r="BO19" s="133"/>
      <c r="BP19" s="133"/>
      <c r="BQ19" s="133"/>
      <c r="BR19" s="135"/>
      <c r="BS19" s="133"/>
      <c r="BT19" s="133"/>
      <c r="BU19" s="133"/>
      <c r="BV19" s="133"/>
      <c r="BW19" s="135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</row>
    <row r="20" spans="1:154" ht="17.100000000000001" customHeight="1">
      <c r="A20" s="27">
        <v>87.5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>
        <f>'Raw Adj (EAM)'!Y12/'Population (EAM)'!U11*10^5</f>
        <v>21.648362441694744</v>
      </c>
      <c r="R20" s="133">
        <f>'Raw Adj (EAM)'!Y13/'Population (EAM)'!U12*10^5</f>
        <v>23.136804511449302</v>
      </c>
      <c r="S20" s="133">
        <f>'Raw Adj (EAM)'!Y14/'Population (EAM)'!U13*10^5</f>
        <v>27.886315098701264</v>
      </c>
      <c r="T20" s="133">
        <f>'Raw Adj (EAM)'!Y15/'Population (EAM)'!U14*10^5</f>
        <v>28.551417401630669</v>
      </c>
      <c r="U20" s="133">
        <f>'Raw Adj (EAM)'!Y16/'Population (EAM)'!U15*10^5</f>
        <v>33.818385606895085</v>
      </c>
      <c r="V20" s="133">
        <f>'Raw Adj (EAM)'!Y17/'Population (EAM)'!U16*10^5</f>
        <v>33.351176774375254</v>
      </c>
      <c r="W20" s="133">
        <f>'Raw Adj (EAM)'!Y18/'Population (EAM)'!U17*10^5</f>
        <v>34.5109412585076</v>
      </c>
      <c r="X20" s="133">
        <f>'Raw Adj (EAM)'!Y19/'Population (EAM)'!U18*10^5</f>
        <v>40.43603004613103</v>
      </c>
      <c r="Y20" s="133">
        <f>'Raw Adj (EAM)'!Y20/'Population (EAM)'!U19*10^5</f>
        <v>40.284060172876167</v>
      </c>
      <c r="Z20" s="133">
        <f>'Raw Adj (EAM)'!Y21/'Population (EAM)'!U20*10^5</f>
        <v>44.805813350619445</v>
      </c>
      <c r="AA20" s="133">
        <f>'Raw Adj (EAM)'!Y22/'Population (EAM)'!U21*10^5</f>
        <v>51.48008044395521</v>
      </c>
      <c r="AB20" s="133">
        <f>'Raw Adj (EAM)'!Y23/'Population (EAM)'!U22*10^5</f>
        <v>39.947519286227511</v>
      </c>
      <c r="AC20" s="133">
        <f>'Raw Adj (EAM)'!Y24/'Population (EAM)'!U23*10^5</f>
        <v>39.257431004397361</v>
      </c>
      <c r="AD20" s="133">
        <f>'Raw Adj (EAM)'!Y25/'Population (EAM)'!U24*10^5</f>
        <v>46.080717183525621</v>
      </c>
      <c r="AE20" s="133">
        <f>'Raw Adj (EAM)'!Y26/'Population (EAM)'!U25*10^5</f>
        <v>53.238166467259305</v>
      </c>
      <c r="AF20" s="133">
        <f>'Raw Adj (EAM)'!Y27/'Population (EAM)'!U26*10^5</f>
        <v>61.099457902090037</v>
      </c>
      <c r="AG20" s="133">
        <f>'Raw Adj (EAM)'!Y28/'Population (EAM)'!U27*10^5</f>
        <v>66.867470943560576</v>
      </c>
      <c r="AH20" s="133">
        <f>'Raw Adj (EAM)'!Y29/'Population (EAM)'!U28*10^5</f>
        <v>69.87813253685573</v>
      </c>
      <c r="AI20" s="133">
        <f>'Raw Adj (EAM)'!Y30/'Population (EAM)'!U29*10^5</f>
        <v>70.343979617831906</v>
      </c>
      <c r="AJ20" s="133">
        <f>'Raw Adj (EAM)'!Y31/'Population (EAM)'!U30*10^5</f>
        <v>75.559492938415417</v>
      </c>
      <c r="AK20" s="133">
        <f>'Raw Adj (EAM)'!Y32/'Population (EAM)'!U31*10^5</f>
        <v>89.544627864308779</v>
      </c>
      <c r="AL20" s="133">
        <f>'Raw Adj (EAM)'!Y33/'Population (EAM)'!U32*10^5</f>
        <v>103.5786539781667</v>
      </c>
      <c r="AM20" s="133">
        <f>'Raw Adj (EAM)'!Y34/'Population (EAM)'!U33*10^5</f>
        <v>100.95507992501503</v>
      </c>
      <c r="AN20" s="133">
        <f>'Raw Adj (EAM)'!Y35/'Population (EAM)'!U34*10^5</f>
        <v>110.13220710669916</v>
      </c>
      <c r="AO20" s="133">
        <f>'Raw Adj (EAM)'!Y36/'Population (EAM)'!U35*10^5</f>
        <v>115.17629484608942</v>
      </c>
      <c r="AP20" s="133">
        <f>'Raw Adj (EAM)'!Y37/'Population (EAM)'!U36*10^5</f>
        <v>106.70566987233913</v>
      </c>
      <c r="AQ20" s="133">
        <f>'Raw Adj (EAM)'!Y38/'Population (EAM)'!U37*10^5</f>
        <v>125.93801465054064</v>
      </c>
      <c r="AR20" s="133">
        <f>'Raw Adj (EAM)'!Y39/'Population (EAM)'!U38*10^5</f>
        <v>119.78813375860527</v>
      </c>
      <c r="AS20" s="133">
        <f>'Raw Adj (EAM)'!Y40/'Population (EAM)'!U39*10^5</f>
        <v>121.49929081959007</v>
      </c>
      <c r="AT20" s="133">
        <f>'Raw Adj (EAM)'!Y41/'Population (EAM)'!U40*10^5</f>
        <v>118.04640709814548</v>
      </c>
      <c r="AU20" s="133">
        <f>'Raw Adj (EAM)'!Y42/'Population (EAM)'!U41*10^5</f>
        <v>132.89451826559497</v>
      </c>
      <c r="AV20" s="133">
        <f>'Raw Adj (EAM)'!Y43/'Population (EAM)'!U42*10^5</f>
        <v>119.34762821743249</v>
      </c>
      <c r="AW20" s="133">
        <f>'Raw Adj (EAM)'!Y44/'Population (EAM)'!U43*10^5</f>
        <v>117.90801700823147</v>
      </c>
      <c r="AX20" s="135">
        <f>'Raw Adj (EAM)'!Y45/'Population (EAM)'!U44*10^5</f>
        <v>120.36837421159406</v>
      </c>
      <c r="AY20" s="134">
        <f>'Raw Adj (EAM)'!Y46/'Population (EAM)'!U45*10^5</f>
        <v>117.32712560528012</v>
      </c>
      <c r="AZ20" s="134">
        <f>'Raw Adj (EAM)'!Y47/'Population (EAM)'!U46*10^5</f>
        <v>120.52053636745485</v>
      </c>
      <c r="BA20" s="134">
        <f>'Raw Adj (EAM)'!Y48/'Population (EAM)'!U47*10^5</f>
        <v>113.09786916700209</v>
      </c>
      <c r="BB20" s="134">
        <f>'Raw Adj (EAM)'!Y49/'Population (EAM)'!U48*10^5</f>
        <v>116.30070710829924</v>
      </c>
      <c r="BC20" s="136">
        <f>'Raw Adj (EAM)'!Y50/'Population (EAM)'!U49*10^5</f>
        <v>100.84029913019737</v>
      </c>
      <c r="BD20" s="133"/>
      <c r="BE20" s="133"/>
      <c r="BF20" s="133"/>
      <c r="BG20" s="133"/>
      <c r="BH20" s="135"/>
      <c r="BI20" s="133"/>
      <c r="BJ20" s="133"/>
      <c r="BK20" s="133"/>
      <c r="BL20" s="133"/>
      <c r="BM20" s="135"/>
      <c r="BN20" s="133"/>
      <c r="BO20" s="133"/>
      <c r="BP20" s="133"/>
      <c r="BQ20" s="133"/>
      <c r="BR20" s="135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</row>
    <row r="21" spans="1:154" ht="17.100000000000001" customHeight="1">
      <c r="A21" s="27">
        <v>92.5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>
        <f>'Raw Adj (EAM)'!Z12/'Population (EAM)'!V11*10^5</f>
        <v>18.603612821609953</v>
      </c>
      <c r="M21" s="133">
        <f>'Raw Adj (EAM)'!Z13/'Population (EAM)'!V12*10^5</f>
        <v>21.571786757909795</v>
      </c>
      <c r="N21" s="133">
        <f>'Raw Adj (EAM)'!Z14/'Population (EAM)'!V13*10^5</f>
        <v>21.814736789618678</v>
      </c>
      <c r="O21" s="133">
        <f>'Raw Adj (EAM)'!Z15/'Population (EAM)'!V14*10^5</f>
        <v>19.462126701439004</v>
      </c>
      <c r="P21" s="133">
        <f>'Raw Adj (EAM)'!Z16/'Population (EAM)'!V15*10^5</f>
        <v>45.930355228237985</v>
      </c>
      <c r="Q21" s="133">
        <f>'Raw Adj (EAM)'!Z17/'Population (EAM)'!V16*10^5</f>
        <v>24.904188054291129</v>
      </c>
      <c r="R21" s="133">
        <f>'Raw Adj (EAM)'!Z18/'Population (EAM)'!V17*10^5</f>
        <v>44.210102008308894</v>
      </c>
      <c r="S21" s="133">
        <f>'Raw Adj (EAM)'!Z19/'Population (EAM)'!V18*10^5</f>
        <v>47.179683218670576</v>
      </c>
      <c r="T21" s="133">
        <f>'Raw Adj (EAM)'!Z20/'Population (EAM)'!V19*10^5</f>
        <v>49.046512442633095</v>
      </c>
      <c r="U21" s="133">
        <f>'Raw Adj (EAM)'!Z21/'Population (EAM)'!V20*10^5</f>
        <v>46.89174705251876</v>
      </c>
      <c r="V21" s="133">
        <f>'Raw Adj (EAM)'!Z22/'Population (EAM)'!V21*10^5</f>
        <v>62.886110057087812</v>
      </c>
      <c r="W21" s="133">
        <f>'Raw Adj (EAM)'!Z23/'Population (EAM)'!V22*10^5</f>
        <v>50.82678232583357</v>
      </c>
      <c r="X21" s="133">
        <f>'Raw Adj (EAM)'!Z24/'Population (EAM)'!V23*10^5</f>
        <v>48.299658811210165</v>
      </c>
      <c r="Y21" s="133">
        <f>'Raw Adj (EAM)'!Z25/'Population (EAM)'!V24*10^5</f>
        <v>50.145794253663432</v>
      </c>
      <c r="Z21" s="133">
        <f>'Raw Adj (EAM)'!Z26/'Population (EAM)'!V25*10^5</f>
        <v>49.509327203607114</v>
      </c>
      <c r="AA21" s="133">
        <f>'Raw Adj (EAM)'!Z27/'Population (EAM)'!V26*10^5</f>
        <v>55.376835103120186</v>
      </c>
      <c r="AB21" s="133">
        <f>'Raw Adj (EAM)'!Z28/'Population (EAM)'!V27*10^5</f>
        <v>68.045726728361444</v>
      </c>
      <c r="AC21" s="133">
        <f>'Raw Adj (EAM)'!Z29/'Population (EAM)'!V28*10^5</f>
        <v>83.043360032044959</v>
      </c>
      <c r="AD21" s="133">
        <f>'Raw Adj (EAM)'!Z30/'Population (EAM)'!V29*10^5</f>
        <v>81.744863962260865</v>
      </c>
      <c r="AE21" s="133">
        <f>'Raw Adj (EAM)'!Z31/'Population (EAM)'!V30*10^5</f>
        <v>79.253217136721119</v>
      </c>
      <c r="AF21" s="133">
        <f>'Raw Adj (EAM)'!Z32/'Population (EAM)'!V31*10^5</f>
        <v>94.331379952107497</v>
      </c>
      <c r="AG21" s="133">
        <f>'Raw Adj (EAM)'!Z33/'Population (EAM)'!V32*10^5</f>
        <v>86.940358913785147</v>
      </c>
      <c r="AH21" s="133">
        <f>'Raw Adj (EAM)'!Z34/'Population (EAM)'!V33*10^5</f>
        <v>114.54546113610247</v>
      </c>
      <c r="AI21" s="133">
        <f>'Raw Adj (EAM)'!Z35/'Population (EAM)'!V34*10^5</f>
        <v>121.56755068633268</v>
      </c>
      <c r="AJ21" s="133">
        <f>'Raw Adj (EAM)'!Z36/'Population (EAM)'!V35*10^5</f>
        <v>105.92076580030313</v>
      </c>
      <c r="AK21" s="133">
        <f>'Raw Adj (EAM)'!Z37/'Population (EAM)'!V36*10^5</f>
        <v>114.29220918631525</v>
      </c>
      <c r="AL21" s="133">
        <f>'Raw Adj (EAM)'!Z38/'Population (EAM)'!V37*10^5</f>
        <v>118.30049508757195</v>
      </c>
      <c r="AM21" s="133">
        <f>'Raw Adj (EAM)'!Z39/'Population (EAM)'!V38*10^5</f>
        <v>119.65184096879035</v>
      </c>
      <c r="AN21" s="133">
        <f>'Raw Adj (EAM)'!Z40/'Population (EAM)'!V39*10^5</f>
        <v>122.72766249356887</v>
      </c>
      <c r="AO21" s="133">
        <f>'Raw Adj (EAM)'!Z41/'Population (EAM)'!V40*10^5</f>
        <v>116.32733589902581</v>
      </c>
      <c r="AP21" s="133">
        <f>'Raw Adj (EAM)'!Z42/'Population (EAM)'!V41*10^5</f>
        <v>130.77083555949054</v>
      </c>
      <c r="AQ21" s="133">
        <f>'Raw Adj (EAM)'!Z43/'Population (EAM)'!V42*10^5</f>
        <v>132.30148392204939</v>
      </c>
      <c r="AR21" s="133">
        <f>'Raw Adj (EAM)'!Z44/'Population (EAM)'!V43*10^5</f>
        <v>121.21274377372252</v>
      </c>
      <c r="AS21" s="135">
        <f>'Raw Adj (EAM)'!Z45/'Population (EAM)'!V44*10^5</f>
        <v>121.27757920798875</v>
      </c>
      <c r="AT21" s="134">
        <f>'Raw Adj (EAM)'!Z46/'Population (EAM)'!V45*10^5</f>
        <v>116.2923947320394</v>
      </c>
      <c r="AU21" s="134">
        <f>'Raw Adj (EAM)'!Z47/'Population (EAM)'!V46*10^5</f>
        <v>118.32517163007567</v>
      </c>
      <c r="AV21" s="134">
        <f>'Raw Adj (EAM)'!Z48/'Population (EAM)'!V47*10^5</f>
        <v>124.89127768237474</v>
      </c>
      <c r="AW21" s="134">
        <f>'Raw Adj (EAM)'!Z49/'Population (EAM)'!V48*10^5</f>
        <v>117.43742044972423</v>
      </c>
      <c r="AX21" s="136">
        <f>'Raw Adj (EAM)'!Z50/'Population (EAM)'!V49*10^5</f>
        <v>107.618492444285</v>
      </c>
      <c r="AY21" s="133"/>
      <c r="AZ21" s="133"/>
      <c r="BA21" s="133"/>
      <c r="BB21" s="133"/>
      <c r="BC21" s="135"/>
      <c r="BD21" s="133"/>
      <c r="BE21" s="133"/>
      <c r="BF21" s="133"/>
      <c r="BG21" s="133"/>
      <c r="BH21" s="135"/>
      <c r="BI21" s="133"/>
      <c r="BJ21" s="133"/>
      <c r="BK21" s="133"/>
      <c r="BL21" s="133"/>
      <c r="BM21" s="135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</row>
    <row r="22" spans="1:154" ht="17.100000000000001" customHeight="1">
      <c r="A22" s="27">
        <v>97.5</v>
      </c>
      <c r="B22" s="133"/>
      <c r="C22" s="133"/>
      <c r="D22" s="133"/>
      <c r="E22" s="133"/>
      <c r="F22" s="133"/>
      <c r="G22" s="133">
        <f>'Raw Adj (EAM)'!AA12/'Population (EAM)'!W11*10^5</f>
        <v>36.332808526099072</v>
      </c>
      <c r="H22" s="133">
        <f>'Raw Adj (EAM)'!AA13/'Population (EAM)'!W12*10^5</f>
        <v>58.792404021400429</v>
      </c>
      <c r="I22" s="133">
        <f>'Raw Adj (EAM)'!AA14/'Population (EAM)'!W13*10^5</f>
        <v>11.083034091412866</v>
      </c>
      <c r="J22" s="133">
        <f>'Raw Adj (EAM)'!AA15/'Population (EAM)'!W14*10^5</f>
        <v>10.724665658548096</v>
      </c>
      <c r="K22" s="133">
        <f>'Raw Adj (EAM)'!AA16/'Population (EAM)'!W15*10^5</f>
        <v>0</v>
      </c>
      <c r="L22" s="133">
        <f>'Raw Adj (EAM)'!AA17/'Population (EAM)'!W16*10^5</f>
        <v>29.898941577468161</v>
      </c>
      <c r="M22" s="133">
        <f>'Raw Adj (EAM)'!AA18/'Population (EAM)'!W17*10^5</f>
        <v>38.452664769668537</v>
      </c>
      <c r="N22" s="133">
        <f>'Raw Adj (EAM)'!AA19/'Population (EAM)'!W18*10^5</f>
        <v>70.882397242674756</v>
      </c>
      <c r="O22" s="133">
        <f>'Raw Adj (EAM)'!AA20/'Population (EAM)'!W19*10^5</f>
        <v>41.480350757845997</v>
      </c>
      <c r="P22" s="133">
        <f>'Raw Adj (EAM)'!AA21/'Population (EAM)'!W20*10^5</f>
        <v>37.896875023685546</v>
      </c>
      <c r="Q22" s="133">
        <f>'Raw Adj (EAM)'!AA22/'Population (EAM)'!W21*10^5</f>
        <v>78.65007865007864</v>
      </c>
      <c r="R22" s="133">
        <f>'Raw Adj (EAM)'!AA23/'Population (EAM)'!W22*10^5</f>
        <v>71.40538786108408</v>
      </c>
      <c r="S22" s="133">
        <f>'Raw Adj (EAM)'!AA24/'Population (EAM)'!W23*10^5</f>
        <v>62.963569278815271</v>
      </c>
      <c r="T22" s="133">
        <f>'Raw Adj (EAM)'!AA25/'Population (EAM)'!W24*10^5</f>
        <v>35.37944454272067</v>
      </c>
      <c r="U22" s="133">
        <f>'Raw Adj (EAM)'!AA26/'Population (EAM)'!W25*10^5</f>
        <v>66.724123550835444</v>
      </c>
      <c r="V22" s="133">
        <f>'Raw Adj (EAM)'!AA27/'Population (EAM)'!W26*10^5</f>
        <v>79.879009926298295</v>
      </c>
      <c r="W22" s="133">
        <f>'Raw Adj (EAM)'!AA28/'Population (EAM)'!W27*10^5</f>
        <v>50.441870788103792</v>
      </c>
      <c r="X22" s="133">
        <f>'Raw Adj (EAM)'!AA29/'Population (EAM)'!W28*10^5</f>
        <v>57.745333455240143</v>
      </c>
      <c r="Y22" s="133">
        <f>'Raw Adj (EAM)'!AA30/'Population (EAM)'!W29*10^5</f>
        <v>105.68153100374479</v>
      </c>
      <c r="Z22" s="133">
        <f>'Raw Adj (EAM)'!AA31/'Population (EAM)'!W30*10^5</f>
        <v>80.878883871402579</v>
      </c>
      <c r="AA22" s="133">
        <f>'Raw Adj (EAM)'!AA32/'Population (EAM)'!W31*10^5</f>
        <v>105.80331164365445</v>
      </c>
      <c r="AB22" s="133">
        <f>'Raw Adj (EAM)'!AA33/'Population (EAM)'!W32*10^5</f>
        <v>109.05948775597521</v>
      </c>
      <c r="AC22" s="133">
        <f>'Raw Adj (EAM)'!AA34/'Population (EAM)'!W33*10^5</f>
        <v>126.23821940991522</v>
      </c>
      <c r="AD22" s="133">
        <f>'Raw Adj (EAM)'!AA35/'Population (EAM)'!W34*10^5</f>
        <v>136.34401108931286</v>
      </c>
      <c r="AE22" s="133">
        <f>'Raw Adj (EAM)'!AA36/'Population (EAM)'!W35*10^5</f>
        <v>132.84313021499045</v>
      </c>
      <c r="AF22" s="133">
        <f>'Raw Adj (EAM)'!AA37/'Population (EAM)'!W36*10^5</f>
        <v>123.02645068689768</v>
      </c>
      <c r="AG22" s="133">
        <f>'Raw Adj (EAM)'!AA38/'Population (EAM)'!W37*10^5</f>
        <v>87.733549959382628</v>
      </c>
      <c r="AH22" s="133">
        <f>'Raw Adj (EAM)'!AA39/'Population (EAM)'!W38*10^5</f>
        <v>92.026361099566586</v>
      </c>
      <c r="AI22" s="133">
        <f>'Raw Adj (EAM)'!AA40/'Population (EAM)'!W39*10^5</f>
        <v>106.29816635663035</v>
      </c>
      <c r="AJ22" s="133">
        <f>'Raw Adj (EAM)'!AA41/'Population (EAM)'!W40*10^5</f>
        <v>79.068962961132669</v>
      </c>
      <c r="AK22" s="133">
        <f>'Raw Adj (EAM)'!AA42/'Population (EAM)'!W41*10^5</f>
        <v>100.8653182566226</v>
      </c>
      <c r="AL22" s="133">
        <f>'Raw Adj (EAM)'!AA43/'Population (EAM)'!W42*10^5</f>
        <v>127.10710286596252</v>
      </c>
      <c r="AM22" s="133">
        <f>'Raw Adj (EAM)'!AA44/'Population (EAM)'!W43*10^5</f>
        <v>158.01085206606641</v>
      </c>
      <c r="AN22" s="135">
        <f>'Raw Adj (EAM)'!AA45/'Population (EAM)'!W44*10^5</f>
        <v>119.8681450404555</v>
      </c>
      <c r="AO22" s="134">
        <f>'Raw Adj (EAM)'!AA46/'Population (EAM)'!W45*10^5</f>
        <v>100.17140440308974</v>
      </c>
      <c r="AP22" s="134">
        <f>'Raw Adj (EAM)'!AA47/'Population (EAM)'!W46*10^5</f>
        <v>125.60348549672253</v>
      </c>
      <c r="AQ22" s="134">
        <f>'Raw Adj (EAM)'!AA48/'Population (EAM)'!W47*10^5</f>
        <v>108.11616895947506</v>
      </c>
      <c r="AR22" s="134">
        <f>'Raw Adj (EAM)'!AA49/'Population (EAM)'!W48*10^5</f>
        <v>84.899162221474683</v>
      </c>
      <c r="AS22" s="136">
        <f>'Raw Adj (EAM)'!AA50/'Population (EAM)'!W49*10^5</f>
        <v>84.296199404113068</v>
      </c>
      <c r="AT22" s="133"/>
      <c r="AU22" s="133"/>
      <c r="AV22" s="133"/>
      <c r="AW22" s="133"/>
      <c r="AX22" s="135"/>
      <c r="AY22" s="133"/>
      <c r="AZ22" s="133"/>
      <c r="BA22" s="133"/>
      <c r="BB22" s="133"/>
      <c r="BC22" s="135"/>
      <c r="BD22" s="133"/>
      <c r="BE22" s="133"/>
      <c r="BF22" s="133"/>
      <c r="BG22" s="133"/>
      <c r="BH22" s="135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</row>
    <row r="23" spans="1:154" ht="17.100000000000001" customHeight="1">
      <c r="A23" s="27">
        <v>102.5</v>
      </c>
      <c r="B23" s="133">
        <f>'Raw Adj (EAM)'!AB12/'Population (EAM)'!X11*10^5</f>
        <v>0</v>
      </c>
      <c r="C23" s="133">
        <f>'Raw Adj (EAM)'!AB13/'Population (EAM)'!X12*10^5</f>
        <v>0</v>
      </c>
      <c r="D23" s="133">
        <f>'Raw Adj (EAM)'!AB14/'Population (EAM)'!X13*10^5</f>
        <v>0</v>
      </c>
      <c r="E23" s="133">
        <f>'Raw Adj (EAM)'!AB15/'Population (EAM)'!X14*10^5</f>
        <v>0</v>
      </c>
      <c r="F23" s="133">
        <f>'Raw Adj (EAM)'!AB16/'Population (EAM)'!X15*10^5</f>
        <v>0</v>
      </c>
      <c r="G23" s="133">
        <f>'Raw Adj (EAM)'!AB17/'Population (EAM)'!X16*10^5</f>
        <v>0</v>
      </c>
      <c r="H23" s="133">
        <f>'Raw Adj (EAM)'!AB18/'Population (EAM)'!X17*10^5</f>
        <v>0</v>
      </c>
      <c r="I23" s="133">
        <f>'Raw Adj (EAM)'!AB19/'Population (EAM)'!X18*10^5</f>
        <v>98.299420033421796</v>
      </c>
      <c r="J23" s="133">
        <f>'Raw Adj (EAM)'!AB20/'Population (EAM)'!X19*10^5</f>
        <v>0</v>
      </c>
      <c r="K23" s="133">
        <f>'Raw Adj (EAM)'!AB21/'Population (EAM)'!X20*10^5</f>
        <v>84.366826963637877</v>
      </c>
      <c r="L23" s="133">
        <f>'Raw Adj (EAM)'!AB22/'Population (EAM)'!X21*10^5</f>
        <v>0</v>
      </c>
      <c r="M23" s="133">
        <f>'Raw Adj (EAM)'!AB23/'Population (EAM)'!X22*10^5</f>
        <v>0</v>
      </c>
      <c r="N23" s="133">
        <f>'Raw Adj (EAM)'!AB24/'Population (EAM)'!X23*10^5</f>
        <v>80.057641501881363</v>
      </c>
      <c r="O23" s="133">
        <f>'Raw Adj (EAM)'!AB25/'Population (EAM)'!X24*10^5</f>
        <v>72.558409519663343</v>
      </c>
      <c r="P23" s="133">
        <f>'Raw Adj (EAM)'!AB26/'Population (EAM)'!X25*10^5</f>
        <v>132.71400132714001</v>
      </c>
      <c r="Q23" s="133">
        <f>'Raw Adj (EAM)'!AB27/'Population (EAM)'!X26*10^5</f>
        <v>60.26637738805519</v>
      </c>
      <c r="R23" s="133">
        <f>'Raw Adj (EAM)'!AB28/'Population (EAM)'!X27*10^5</f>
        <v>114.06410402646286</v>
      </c>
      <c r="S23" s="133">
        <f>'Raw Adj (EAM)'!AB29/'Population (EAM)'!X28*10^5</f>
        <v>0</v>
      </c>
      <c r="T23" s="133">
        <f>'Raw Adj (EAM)'!AB30/'Population (EAM)'!X29*10^5</f>
        <v>102.21290949046865</v>
      </c>
      <c r="U23" s="133">
        <f>'Raw Adj (EAM)'!AB31/'Population (EAM)'!X30*10^5</f>
        <v>160.68559185859667</v>
      </c>
      <c r="V23" s="133">
        <f>'Raw Adj (EAM)'!AB32/'Population (EAM)'!X31*10^5</f>
        <v>203.85281826521251</v>
      </c>
      <c r="W23" s="133">
        <f>'Raw Adj (EAM)'!AB33/'Population (EAM)'!X32*10^5</f>
        <v>96.702446571898292</v>
      </c>
      <c r="X23" s="133">
        <f>'Raw Adj (EAM)'!AB34/'Population (EAM)'!X33*10^5</f>
        <v>181.84297858798931</v>
      </c>
      <c r="Y23" s="133">
        <f>'Raw Adj (EAM)'!AB35/'Population (EAM)'!X34*10^5</f>
        <v>86.479007220997104</v>
      </c>
      <c r="Z23" s="133">
        <f>'Raw Adj (EAM)'!AB36/'Population (EAM)'!X35*10^5</f>
        <v>114.72275334608031</v>
      </c>
      <c r="AA23" s="133">
        <f>'Raw Adj (EAM)'!AB37/'Population (EAM)'!X36*10^5</f>
        <v>73.2421875</v>
      </c>
      <c r="AB23" s="133">
        <f>'Raw Adj (EAM)'!AB38/'Population (EAM)'!X37*10^5</f>
        <v>0</v>
      </c>
      <c r="AC23" s="133">
        <f>'Raw Adj (EAM)'!AB39/'Population (EAM)'!X38*10^5</f>
        <v>68.104426787741204</v>
      </c>
      <c r="AD23" s="133">
        <f>'Raw Adj (EAM)'!AB40/'Population (EAM)'!X39*10^5</f>
        <v>41.718815185648722</v>
      </c>
      <c r="AE23" s="133">
        <f>'Raw Adj (EAM)'!AB41/'Population (EAM)'!X40*10^5</f>
        <v>101.7293997965412</v>
      </c>
      <c r="AF23" s="133">
        <f>'Raw Adj (EAM)'!AB42/'Population (EAM)'!X41*10^5</f>
        <v>38.175224279442645</v>
      </c>
      <c r="AG23" s="133">
        <f>'Raw Adj (EAM)'!AB43/'Population (EAM)'!X42*10^5</f>
        <v>133.38414634146343</v>
      </c>
      <c r="AH23" s="133">
        <f>'Raw Adj (EAM)'!AB44/'Population (EAM)'!X43*10^5</f>
        <v>75.500188750471878</v>
      </c>
      <c r="AI23" s="135">
        <f>'Raw Adj (EAM)'!AB45/'Population (EAM)'!X44*10^5</f>
        <v>85.513938772019856</v>
      </c>
      <c r="AJ23" s="134">
        <f>'Raw Adj (EAM)'!AB46/'Population (EAM)'!X45*10^5</f>
        <v>98.135426889106967</v>
      </c>
      <c r="AK23" s="134">
        <f>'Raw Adj (EAM)'!AB47/'Population (EAM)'!X46*10^5</f>
        <v>134.93253373313345</v>
      </c>
      <c r="AL23" s="134">
        <f>'Raw Adj (EAM)'!AB48/'Population (EAM)'!X47*10^5</f>
        <v>29.766334275933911</v>
      </c>
      <c r="AM23" s="134">
        <f>'Raw Adj (EAM)'!AB49/'Population (EAM)'!X48*10^5</f>
        <v>34.376074252320386</v>
      </c>
      <c r="AN23" s="136">
        <f>'Raw Adj (EAM)'!AB50/'Population (EAM)'!X49*10^5</f>
        <v>22.089684117517116</v>
      </c>
      <c r="AO23" s="133"/>
      <c r="AP23" s="133"/>
      <c r="AQ23" s="133"/>
      <c r="AR23" s="133"/>
      <c r="AS23" s="135"/>
      <c r="AT23" s="133"/>
      <c r="AU23" s="133"/>
      <c r="AV23" s="133"/>
      <c r="AW23" s="133"/>
      <c r="AX23" s="135"/>
      <c r="AY23" s="133"/>
      <c r="AZ23" s="133"/>
      <c r="BA23" s="133"/>
      <c r="BB23" s="133"/>
      <c r="BC23" s="135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</row>
    <row r="27" spans="1:154">
      <c r="AN27" s="26"/>
    </row>
    <row r="28" spans="1:154">
      <c r="AI28" s="26"/>
    </row>
    <row r="29" spans="1:154">
      <c r="AD29" s="26"/>
    </row>
    <row r="30" spans="1:154">
      <c r="Y30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X23"/>
  <sheetViews>
    <sheetView workbookViewId="0"/>
    <sheetView workbookViewId="1"/>
    <sheetView workbookViewId="2"/>
    <sheetView workbookViewId="3"/>
  </sheetViews>
  <sheetFormatPr defaultColWidth="13.42578125" defaultRowHeight="12.75"/>
  <cols>
    <col min="1" max="1" width="16" style="25" customWidth="1"/>
    <col min="2" max="125" width="10.140625" style="25" customWidth="1"/>
    <col min="126" max="16384" width="13.42578125" style="25"/>
  </cols>
  <sheetData>
    <row r="1" spans="1:154" ht="50.1" customHeight="1">
      <c r="A1" s="18" t="s">
        <v>33</v>
      </c>
      <c r="B1" s="27">
        <v>1866</v>
      </c>
      <c r="C1" s="27">
        <v>1867</v>
      </c>
      <c r="D1" s="27">
        <v>1868</v>
      </c>
      <c r="E1" s="27">
        <v>1869</v>
      </c>
      <c r="F1" s="27">
        <v>1870</v>
      </c>
      <c r="G1" s="27">
        <v>1871</v>
      </c>
      <c r="H1" s="27">
        <v>1872</v>
      </c>
      <c r="I1" s="27">
        <v>1873</v>
      </c>
      <c r="J1" s="27">
        <v>1874</v>
      </c>
      <c r="K1" s="27">
        <v>1875</v>
      </c>
      <c r="L1" s="27">
        <v>1876</v>
      </c>
      <c r="M1" s="27">
        <v>1877</v>
      </c>
      <c r="N1" s="27">
        <v>1878</v>
      </c>
      <c r="O1" s="27">
        <v>1879</v>
      </c>
      <c r="P1" s="27">
        <v>1880</v>
      </c>
      <c r="Q1" s="27">
        <v>1881</v>
      </c>
      <c r="R1" s="27">
        <v>1882</v>
      </c>
      <c r="S1" s="27">
        <v>1883</v>
      </c>
      <c r="T1" s="27">
        <v>1884</v>
      </c>
      <c r="U1" s="27">
        <v>1885</v>
      </c>
      <c r="V1" s="27">
        <v>1886</v>
      </c>
      <c r="W1" s="27">
        <v>1887</v>
      </c>
      <c r="X1" s="27">
        <v>1888</v>
      </c>
      <c r="Y1" s="27">
        <v>1889</v>
      </c>
      <c r="Z1" s="27">
        <v>1890</v>
      </c>
      <c r="AA1" s="27">
        <v>1891</v>
      </c>
      <c r="AB1" s="27">
        <v>1892</v>
      </c>
      <c r="AC1" s="27">
        <v>1893</v>
      </c>
      <c r="AD1" s="27">
        <v>1894</v>
      </c>
      <c r="AE1" s="27">
        <v>1895</v>
      </c>
      <c r="AF1" s="27">
        <v>1896</v>
      </c>
      <c r="AG1" s="27">
        <v>1897</v>
      </c>
      <c r="AH1" s="27">
        <v>1898</v>
      </c>
      <c r="AI1" s="27">
        <v>1899</v>
      </c>
      <c r="AJ1" s="27">
        <v>1900</v>
      </c>
      <c r="AK1" s="27">
        <v>1901</v>
      </c>
      <c r="AL1" s="27">
        <v>1902</v>
      </c>
      <c r="AM1" s="27">
        <v>1903</v>
      </c>
      <c r="AN1" s="27">
        <v>1904</v>
      </c>
      <c r="AO1" s="27">
        <v>1905</v>
      </c>
      <c r="AP1" s="27">
        <v>1906</v>
      </c>
      <c r="AQ1" s="27">
        <v>1907</v>
      </c>
      <c r="AR1" s="27">
        <v>1908</v>
      </c>
      <c r="AS1" s="27">
        <v>1909</v>
      </c>
      <c r="AT1" s="27">
        <v>1910</v>
      </c>
      <c r="AU1" s="27">
        <v>1911</v>
      </c>
      <c r="AV1" s="27">
        <v>1912</v>
      </c>
      <c r="AW1" s="27">
        <v>1913</v>
      </c>
      <c r="AX1" s="27">
        <v>1914</v>
      </c>
      <c r="AY1" s="27">
        <v>1915</v>
      </c>
      <c r="AZ1" s="27">
        <v>1916</v>
      </c>
      <c r="BA1" s="27">
        <v>1917</v>
      </c>
      <c r="BB1" s="27">
        <v>1918</v>
      </c>
      <c r="BC1" s="27">
        <v>1919</v>
      </c>
      <c r="BD1" s="27">
        <v>1920</v>
      </c>
      <c r="BE1" s="27">
        <v>1921</v>
      </c>
      <c r="BF1" s="27">
        <v>1922</v>
      </c>
      <c r="BG1" s="27">
        <v>1923</v>
      </c>
      <c r="BH1" s="27">
        <v>1924</v>
      </c>
      <c r="BI1" s="27">
        <v>1925</v>
      </c>
      <c r="BJ1" s="27">
        <v>1926</v>
      </c>
      <c r="BK1" s="27">
        <v>1927</v>
      </c>
      <c r="BL1" s="27">
        <v>1928</v>
      </c>
      <c r="BM1" s="27">
        <v>1929</v>
      </c>
      <c r="BN1" s="27">
        <v>1930</v>
      </c>
      <c r="BO1" s="27">
        <v>1931</v>
      </c>
      <c r="BP1" s="27">
        <v>1932</v>
      </c>
      <c r="BQ1" s="27">
        <v>1933</v>
      </c>
      <c r="BR1" s="27">
        <v>1934</v>
      </c>
      <c r="BS1" s="27">
        <v>1935</v>
      </c>
      <c r="BT1" s="27">
        <v>1936</v>
      </c>
      <c r="BU1" s="27">
        <v>1937</v>
      </c>
      <c r="BV1" s="27">
        <v>1938</v>
      </c>
      <c r="BW1" s="27">
        <v>1939</v>
      </c>
      <c r="BX1" s="27">
        <v>1940</v>
      </c>
      <c r="BY1" s="27">
        <v>1941</v>
      </c>
      <c r="BZ1" s="27">
        <v>1942</v>
      </c>
      <c r="CA1" s="27">
        <v>1943</v>
      </c>
      <c r="CB1" s="27">
        <v>1944</v>
      </c>
      <c r="CC1" s="27">
        <v>1945</v>
      </c>
      <c r="CD1" s="27">
        <v>1946</v>
      </c>
      <c r="CE1" s="27">
        <v>1947</v>
      </c>
      <c r="CF1" s="27">
        <v>1948</v>
      </c>
      <c r="CG1" s="27">
        <v>1949</v>
      </c>
      <c r="CH1" s="27">
        <v>1950</v>
      </c>
      <c r="CI1" s="27">
        <v>1951</v>
      </c>
      <c r="CJ1" s="27">
        <v>1952</v>
      </c>
      <c r="CK1" s="27">
        <v>1953</v>
      </c>
      <c r="CL1" s="27">
        <v>1954</v>
      </c>
      <c r="CM1" s="27">
        <v>1955</v>
      </c>
      <c r="CN1" s="27">
        <v>1956</v>
      </c>
      <c r="CO1" s="27">
        <v>1957</v>
      </c>
      <c r="CP1" s="27">
        <v>1958</v>
      </c>
      <c r="CQ1" s="27">
        <v>1959</v>
      </c>
      <c r="CR1" s="27">
        <v>1960</v>
      </c>
      <c r="CS1" s="27">
        <v>1961</v>
      </c>
      <c r="CT1" s="27">
        <v>1962</v>
      </c>
      <c r="CU1" s="27">
        <v>1963</v>
      </c>
      <c r="CV1" s="27">
        <v>1964</v>
      </c>
      <c r="CW1" s="27">
        <v>1965</v>
      </c>
      <c r="CX1" s="27">
        <v>1966</v>
      </c>
      <c r="CY1" s="27">
        <v>1967</v>
      </c>
      <c r="CZ1" s="27">
        <v>1968</v>
      </c>
      <c r="DA1" s="27">
        <v>1969</v>
      </c>
      <c r="DB1" s="27">
        <v>1970</v>
      </c>
      <c r="DC1" s="27">
        <v>1971</v>
      </c>
      <c r="DD1" s="27">
        <v>1972</v>
      </c>
      <c r="DE1" s="27">
        <v>1973</v>
      </c>
      <c r="DF1" s="27">
        <v>1974</v>
      </c>
      <c r="DG1" s="27">
        <v>1975</v>
      </c>
      <c r="DH1" s="27">
        <v>1976</v>
      </c>
      <c r="DI1" s="27">
        <v>1977</v>
      </c>
      <c r="DJ1" s="27">
        <v>1978</v>
      </c>
      <c r="DK1" s="27">
        <v>1979</v>
      </c>
      <c r="DL1" s="27">
        <v>1980</v>
      </c>
      <c r="DM1" s="27">
        <v>1981</v>
      </c>
      <c r="DN1" s="27">
        <v>1982</v>
      </c>
      <c r="DO1" s="27">
        <v>1983</v>
      </c>
      <c r="DP1" s="27">
        <v>1984</v>
      </c>
      <c r="DQ1" s="27">
        <v>1985</v>
      </c>
      <c r="DR1" s="27">
        <v>1986</v>
      </c>
      <c r="DS1" s="27">
        <v>1987</v>
      </c>
      <c r="DT1" s="27">
        <v>1988</v>
      </c>
      <c r="DU1" s="27">
        <v>1989</v>
      </c>
    </row>
    <row r="2" spans="1:154" ht="17.100000000000001" customHeight="1">
      <c r="A2" s="28">
        <v>0.5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>
        <f>'Raw Adj (EAF)'!C$12/'Population (EAF)'!C$11*10^5</f>
        <v>0.146753123823682</v>
      </c>
      <c r="CZ2" s="133">
        <f>'Raw Adj (EAF)'!C$13/'Population (EAF)'!C$12*10^5</f>
        <v>0.21566442615290607</v>
      </c>
      <c r="DA2" s="133">
        <f>'Raw Adj (EAF)'!C$14/'Population (EAF)'!C$13*10^5</f>
        <v>0</v>
      </c>
      <c r="DB2" s="133">
        <f>'Raw Adj (EAF)'!C$15/'Population (EAF)'!C$14*10^5</f>
        <v>0.13735207181865131</v>
      </c>
      <c r="DC2" s="133">
        <f>'Raw Adj (EAF)'!C$16/'Population (EAF)'!C$15*10^5</f>
        <v>0</v>
      </c>
      <c r="DD2" s="133">
        <f>'Raw Adj (EAF)'!C$17/'Population (EAF)'!C$16*10^5</f>
        <v>0.15959462964071258</v>
      </c>
      <c r="DE2" s="133">
        <f>'Raw Adj (EAF)'!C$18/'Population (EAF)'!C$17*10^5</f>
        <v>0</v>
      </c>
      <c r="DF2" s="133">
        <f>'Raw Adj (EAF)'!C$19/'Population (EAF)'!C$18*10^5</f>
        <v>0.15813451870968559</v>
      </c>
      <c r="DG2" s="133">
        <f>'Raw Adj (EAF)'!C$20/'Population (EAF)'!C$19*10^5</f>
        <v>0.24069609310124881</v>
      </c>
      <c r="DH2" s="133">
        <f>'Raw Adj (EAF)'!C$21/'Population (EAF)'!C$20*10^5</f>
        <v>0.15290169185722041</v>
      </c>
      <c r="DI2" s="133">
        <f>'Raw Adj (EAF)'!C$22/'Population (EAF)'!C$21*10^5</f>
        <v>0.22586772734151425</v>
      </c>
      <c r="DJ2" s="133">
        <f>'Raw Adj (EAF)'!C$23/'Population (EAF)'!C$22*10^5</f>
        <v>0</v>
      </c>
      <c r="DK2" s="133">
        <f>'Raw Adj (EAF)'!C$24/'Population (EAF)'!C$23*10^5</f>
        <v>0</v>
      </c>
      <c r="DL2" s="133">
        <f>'Raw Adj (EAF)'!C$25/'Population (EAF)'!C$24*10^5</f>
        <v>0.14025904442915624</v>
      </c>
      <c r="DM2" s="133">
        <f>'Raw Adj (EAF)'!C$26/'Population (EAF)'!C$25*10^5</f>
        <v>0</v>
      </c>
      <c r="DN2" s="133">
        <f>'Raw Adj (EAF)'!C$27/'Population (EAF)'!C$26*10^5</f>
        <v>0</v>
      </c>
      <c r="DO2" s="133">
        <f>'Raw Adj (EAF)'!C$28/'Population (EAF)'!C$27*10^5</f>
        <v>0.14243015759184788</v>
      </c>
      <c r="DP2" s="133">
        <f>'Raw Adj (EAF)'!C$29/'Population (EAF)'!C$28*10^5</f>
        <v>6.9187202581512897E-2</v>
      </c>
      <c r="DQ2" s="133">
        <f>'Raw Adj (EAF)'!C$30/'Population (EAF)'!C$29*10^5</f>
        <v>6.9026450935998671E-2</v>
      </c>
      <c r="DR2" s="133">
        <f>'Raw Adj (EAF)'!C$31/'Population (EAF)'!C$30*10^5</f>
        <v>6.9350387980745568E-2</v>
      </c>
      <c r="DS2" s="133">
        <f>'Raw Adj (EAF)'!C$32/'Population (EAF)'!C$31*10^5</f>
        <v>0.20633404243465919</v>
      </c>
      <c r="DT2" s="133">
        <f>'Raw Adj (EAF)'!C$33/'Population (EAF)'!C$32*10^5</f>
        <v>6.7523494800015668E-2</v>
      </c>
      <c r="DU2" s="133">
        <f>'Raw Adj (EAF)'!C$34/'Population (EAF)'!C$33*10^5</f>
        <v>0</v>
      </c>
      <c r="DV2" s="133">
        <f>'Raw Adj (EAF)'!C$35/'Population (EAF)'!C$34*10^5</f>
        <v>0</v>
      </c>
      <c r="DW2" s="25">
        <f>'Raw Adj (EAF)'!C$36/'Population (EAF)'!C$35*10^5</f>
        <v>0</v>
      </c>
      <c r="DX2" s="25">
        <f>'Raw Adj (EAF)'!C$37/'Population (EAF)'!C$36*10^5</f>
        <v>6.7027767593280871E-2</v>
      </c>
      <c r="DY2" s="25">
        <f>'Raw Adj (EAF)'!C$38/'Population (EAF)'!C$37*10^5</f>
        <v>6.7762522175285375E-2</v>
      </c>
      <c r="DZ2" s="25">
        <f>'Raw Adj (EAF)'!C$39/'Population (EAF)'!C$38*10^5</f>
        <v>0</v>
      </c>
      <c r="EA2" s="25">
        <f>'Raw Adj (EAF)'!C$40/'Population (EAF)'!C$39*10^5</f>
        <v>6.8621745956806729E-2</v>
      </c>
      <c r="EB2" s="25">
        <f>'Raw Adj (EAF)'!C$41/'Population (EAF)'!C$40*10^5</f>
        <v>0.13716499165351026</v>
      </c>
      <c r="EC2" s="25">
        <f>'Raw Adj (EAF)'!C$42/'Population (EAF)'!C$41*10^5</f>
        <v>6.9728102238132639E-2</v>
      </c>
      <c r="ED2" s="25">
        <f>'Raw Adj (EAF)'!C$43/'Population (EAF)'!C$42*10^5</f>
        <v>0</v>
      </c>
      <c r="EE2" s="25">
        <f>'Raw Adj (EAF)'!C$44/'Population (EAF)'!C$43*10^5</f>
        <v>0</v>
      </c>
      <c r="EF2" s="25">
        <f>'Raw Adj (EAF)'!C$45/'Population (EAF)'!C$44*10^5</f>
        <v>0</v>
      </c>
      <c r="EG2" s="25">
        <f>'Raw Adj (EAF)'!C$46/'Population (EAF)'!C$45*10^5</f>
        <v>6.6275288993397657E-2</v>
      </c>
      <c r="EH2" s="25">
        <f>'Raw Adj (EAF)'!C$47/'Population (EAF)'!C$46*10^5</f>
        <v>0</v>
      </c>
      <c r="EI2" s="25">
        <f>'Raw Adj (EAF)'!C$48/'Population (EAF)'!C$47*10^5</f>
        <v>6.4770153395154295E-2</v>
      </c>
      <c r="EJ2" s="25">
        <f>'Raw Adj (EAF)'!C$49/'Population (EAF)'!C$48*10^5</f>
        <v>6.5166405675211925E-2</v>
      </c>
      <c r="EK2" s="25">
        <f>'Raw Adj (EAF)'!C$50/'Population (EAF)'!C$49*10^5</f>
        <v>0</v>
      </c>
    </row>
    <row r="3" spans="1:154" ht="17.100000000000001" customHeight="1">
      <c r="A3" s="27">
        <v>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>
        <f>(0*'Raw Adj (EAF)'!$C12+'Raw Adj (EAF)'!$D12+'Raw Adj (EAF)'!$E12+'Raw Adj (EAF)'!$F12+'Raw Adj (EAF)'!$G12)/('Population (EAF)'!$D11+0*'Population (EAF)'!$C11)*10^5</f>
        <v>4.892713316436817E-2</v>
      </c>
      <c r="CX3" s="133">
        <f>(0*'Raw Adj (EAF)'!$C13+'Raw Adj (EAF)'!$D13+'Raw Adj (EAF)'!$E13+'Raw Adj (EAF)'!$F13+'Raw Adj (EAF)'!$G13)/('Population (EAF)'!$D12+0*'Population (EAF)'!$C12)*10^5</f>
        <v>5.1131351180734488E-2</v>
      </c>
      <c r="CY3" s="133">
        <f>(0*'Raw Adj (EAF)'!$C14+'Raw Adj (EAF)'!$D14+'Raw Adj (EAF)'!$E14+'Raw Adj (EAF)'!$F14+'Raw Adj (EAF)'!$G14)/('Population (EAF)'!$D13+0*'Population (EAF)'!$C13)*10^5</f>
        <v>6.9866155863732168E-2</v>
      </c>
      <c r="CZ3" s="133">
        <f>(0*'Raw Adj (EAF)'!$C15+'Raw Adj (EAF)'!$D15+'Raw Adj (EAF)'!$E15+'Raw Adj (EAF)'!$F15+'Raw Adj (EAF)'!$G15)/('Population (EAF)'!$D14+0*'Population (EAF)'!$C14)*10^5</f>
        <v>8.7880933695013971E-2</v>
      </c>
      <c r="DA3" s="133">
        <f>(0*'Raw Adj (EAF)'!$C16+'Raw Adj (EAF)'!$D16+'Raw Adj (EAF)'!$E16+'Raw Adj (EAF)'!$F16+'Raw Adj (EAF)'!$G16)/('Population (EAF)'!$D15+0*'Population (EAF)'!$C15)*10^5</f>
        <v>0.10470522858280752</v>
      </c>
      <c r="DB3" s="133">
        <f>(0*'Raw Adj (EAF)'!$C17+'Raw Adj (EAF)'!$D17+'Raw Adj (EAF)'!$E17+'Raw Adj (EAF)'!$F17+'Raw Adj (EAF)'!$G17)/('Population (EAF)'!$D16+0*'Population (EAF)'!$C16)*10^5</f>
        <v>0.14063807942254702</v>
      </c>
      <c r="DC3" s="133">
        <f>(0*'Raw Adj (EAF)'!$C18+'Raw Adj (EAF)'!$D18+'Raw Adj (EAF)'!$E18+'Raw Adj (EAF)'!$F18+'Raw Adj (EAF)'!$G18)/('Population (EAF)'!$D17+0*'Population (EAF)'!$C17)*10^5</f>
        <v>0.10864845133390351</v>
      </c>
      <c r="DD3" s="133">
        <f>(0*'Raw Adj (EAF)'!$C19+'Raw Adj (EAF)'!$D19+'Raw Adj (EAF)'!$E19+'Raw Adj (EAF)'!$F19+'Raw Adj (EAF)'!$G19)/('Population (EAF)'!$D18+0*'Population (EAF)'!$C18)*10^5</f>
        <v>5.6578300539481638E-2</v>
      </c>
      <c r="DE3" s="133">
        <f>(0*'Raw Adj (EAF)'!$C20+'Raw Adj (EAF)'!$D20+'Raw Adj (EAF)'!$E20+'Raw Adj (EAF)'!$F20+'Raw Adj (EAF)'!$G20)/('Population (EAF)'!$D19+0*'Population (EAF)'!$C19)*10^5</f>
        <v>0.13739597067396975</v>
      </c>
      <c r="DF3" s="133">
        <f>(0*'Raw Adj (EAF)'!$C21+'Raw Adj (EAF)'!$D21+'Raw Adj (EAF)'!$E21+'Raw Adj (EAF)'!$F21+'Raw Adj (EAF)'!$G21)/('Population (EAF)'!$D20+0*'Population (EAF)'!$C20)*10^5</f>
        <v>0.1200979604800185</v>
      </c>
      <c r="DG3" s="133">
        <f>(0*'Raw Adj (EAF)'!$C22+'Raw Adj (EAF)'!$D22+'Raw Adj (EAF)'!$E22+'Raw Adj (EAF)'!$F22+'Raw Adj (EAF)'!$G22)/('Population (EAF)'!$D21+0*'Population (EAF)'!$C21)*10^5</f>
        <v>3.9766798743472553E-2</v>
      </c>
      <c r="DH3" s="133">
        <f>(0*'Raw Adj (EAF)'!$C23+'Raw Adj (EAF)'!$D23+'Raw Adj (EAF)'!$E23+'Raw Adj (EAF)'!$F23+'Raw Adj (EAF)'!$G23)/('Population (EAF)'!$D22+0*'Population (EAF)'!$C22)*10^5</f>
        <v>0.13712770925647888</v>
      </c>
      <c r="DI3" s="133">
        <f>(0*'Raw Adj (EAF)'!$C24+'Raw Adj (EAF)'!$D24+'Raw Adj (EAF)'!$E24+'Raw Adj (EAF)'!$F24+'Raw Adj (EAF)'!$G24)/('Population (EAF)'!$D23+0*'Population (EAF)'!$C23)*10^5</f>
        <v>7.7085316688648431E-2</v>
      </c>
      <c r="DJ3" s="133">
        <f>(0*'Raw Adj (EAF)'!$C25+'Raw Adj (EAF)'!$D25+'Raw Adj (EAF)'!$E25+'Raw Adj (EAF)'!$F25+'Raw Adj (EAF)'!$G25)/('Population (EAF)'!$D24+0*'Population (EAF)'!$C24)*10^5</f>
        <v>0.13171392475687951</v>
      </c>
      <c r="DK3" s="133">
        <f>(0*'Raw Adj (EAF)'!$C26+'Raw Adj (EAF)'!$D26+'Raw Adj (EAF)'!$E26+'Raw Adj (EAF)'!$F26+'Raw Adj (EAF)'!$G26)/('Population (EAF)'!$D25+0*'Population (EAF)'!$C25)*10^5</f>
        <v>9.2226187275472285E-2</v>
      </c>
      <c r="DL3" s="133">
        <f>(0*'Raw Adj (EAF)'!$C27+'Raw Adj (EAF)'!$D27+'Raw Adj (EAF)'!$E27+'Raw Adj (EAF)'!$F27+'Raw Adj (EAF)'!$G27)/('Population (EAF)'!$D26+0*'Population (EAF)'!$C26)*10^5</f>
        <v>0.12640866186396735</v>
      </c>
      <c r="DM3" s="133">
        <f>(0*'Raw Adj (EAF)'!$C28+'Raw Adj (EAF)'!$D28+'Raw Adj (EAF)'!$E28+'Raw Adj (EAF)'!$F28+'Raw Adj (EAF)'!$G28)/('Population (EAF)'!$D27+0*'Population (EAF)'!$C27)*10^5</f>
        <v>0.10718785779547305</v>
      </c>
      <c r="DN3" s="133">
        <f>(0*'Raw Adj (EAF)'!$C29+'Raw Adj (EAF)'!$D29+'Raw Adj (EAF)'!$E29+'Raw Adj (EAF)'!$F29+'Raw Adj (EAF)'!$G29)/('Population (EAF)'!$D28+0*'Population (EAF)'!$C28)*10^5</f>
        <v>0.12522289370525483</v>
      </c>
      <c r="DO3" s="133">
        <f>(0*'Raw Adj (EAF)'!$C30+'Raw Adj (EAF)'!$D30+'Raw Adj (EAF)'!$E30+'Raw Adj (EAF)'!$F30+'Raw Adj (EAF)'!$G30)/('Population (EAF)'!$D29+0*'Population (EAF)'!$C29)*10^5</f>
        <v>7.1330110917459444E-2</v>
      </c>
      <c r="DP3" s="133">
        <f>(0*'Raw Adj (EAF)'!$C31+'Raw Adj (EAF)'!$D31+'Raw Adj (EAF)'!$E31+'Raw Adj (EAF)'!$F31+'Raw Adj (EAF)'!$G31)/('Population (EAF)'!$D30+0*'Population (EAF)'!$C30)*10^5</f>
        <v>8.8248015217038178E-2</v>
      </c>
      <c r="DQ3" s="133">
        <f>(0*'Raw Adj (EAF)'!$C32+'Raw Adj (EAF)'!$D32+'Raw Adj (EAF)'!$E32+'Raw Adj (EAF)'!$F32+'Raw Adj (EAF)'!$G32)/('Population (EAF)'!$D31+0*'Population (EAF)'!$C31)*10^5</f>
        <v>8.7916904898765247E-2</v>
      </c>
      <c r="DR3" s="133">
        <f>(0*'Raw Adj (EAF)'!$C33+'Raw Adj (EAF)'!$D33+'Raw Adj (EAF)'!$E33+'Raw Adj (EAF)'!$F33+'Raw Adj (EAF)'!$G33)/('Population (EAF)'!$D32+0*'Population (EAF)'!$C32)*10^5</f>
        <v>6.9728885609910779E-2</v>
      </c>
      <c r="DS3" s="133">
        <f>(0*'Raw Adj (EAF)'!$C34+'Raw Adj (EAF)'!$D34+'Raw Adj (EAF)'!$E34+'Raw Adj (EAF)'!$F34+'Raw Adj (EAF)'!$G34)/('Population (EAF)'!$D33+0*'Population (EAF)'!$C33)*10^5</f>
        <v>5.1962664614464152E-2</v>
      </c>
      <c r="DT3" s="133">
        <f>(0*'Raw Adj (EAF)'!$C35+'Raw Adj (EAF)'!$D35+'Raw Adj (EAF)'!$E35+'Raw Adj (EAF)'!$F35+'Raw Adj (EAF)'!$G35)/('Population (EAF)'!$D34+0*'Population (EAF)'!$C34)*10^5</f>
        <v>3.4041104862955883E-2</v>
      </c>
      <c r="DU3" s="133">
        <f>(0*'Raw Adj (EAF)'!$C36+'Raw Adj (EAF)'!$D36+'Raw Adj (EAF)'!$E36+'Raw Adj (EAF)'!$F36+'Raw Adj (EAF)'!$G36)/('Population (EAF)'!$D35+0*'Population (EAF)'!$C35)*10^5</f>
        <v>5.0256208059741091E-2</v>
      </c>
      <c r="DV3" s="133">
        <f>(0*'Raw Adj (EAF)'!$C37+'Raw Adj (EAF)'!$D37+'Raw Adj (EAF)'!$E37+'Raw Adj (EAF)'!$F37+'Raw Adj (EAF)'!$G37)/('Population (EAF)'!$D36+0*'Population (EAF)'!$C36)*10^5</f>
        <v>8.2201479436852506E-2</v>
      </c>
      <c r="DW3" s="26">
        <f>(0*'Raw Adj (EAF)'!$C38+'Raw Adj (EAF)'!$D38+'Raw Adj (EAF)'!$E38+'Raw Adj (EAF)'!$F38+'Raw Adj (EAF)'!$G38)/('Population (EAF)'!$D37+0*'Population (EAF)'!$C37)*10^5</f>
        <v>3.2744473305230309E-2</v>
      </c>
      <c r="DX3" s="26">
        <f>(0*'Raw Adj (EAF)'!$C39+'Raw Adj (EAF)'!$D39+'Raw Adj (EAF)'!$E39+'Raw Adj (EAF)'!$F39+'Raw Adj (EAF)'!$G39)/('Population (EAF)'!$D38+0*'Population (EAF)'!$C38)*10^5</f>
        <v>1.6519066058258449E-2</v>
      </c>
      <c r="DY3" s="26">
        <f>(0*'Raw Adj (EAF)'!$C40+'Raw Adj (EAF)'!$D40+'Raw Adj (EAF)'!$E40+'Raw Adj (EAF)'!$F40+'Raw Adj (EAF)'!$G40)/('Population (EAF)'!$D39+0*'Population (EAF)'!$C39)*10^5</f>
        <v>5.0163173085651103E-2</v>
      </c>
      <c r="DZ3" s="26">
        <f>(0*'Raw Adj (EAF)'!$C41+'Raw Adj (EAF)'!$D41+'Raw Adj (EAF)'!$E41+'Raw Adj (EAF)'!$F41+'Raw Adj (EAF)'!$G41)/('Population (EAF)'!$D40+0*'Population (EAF)'!$C40)*10^5</f>
        <v>1.6909415416144942E-2</v>
      </c>
      <c r="EA3" s="26">
        <f>(0*'Raw Adj (EAF)'!$C42+'Raw Adj (EAF)'!$D42+'Raw Adj (EAF)'!$E42+'Raw Adj (EAF)'!$F42+'Raw Adj (EAF)'!$G42)/('Population (EAF)'!$D41+0*'Population (EAF)'!$C41)*10^5</f>
        <v>6.8322951660828468E-2</v>
      </c>
      <c r="EB3" s="26">
        <f>(0*'Raw Adj (EAF)'!$C43+'Raw Adj (EAF)'!$D43+'Raw Adj (EAF)'!$E43+'Raw Adj (EAF)'!$F43+'Raw Adj (EAF)'!$G43)/('Population (EAF)'!$D42+0*'Population (EAF)'!$C42)*10^5</f>
        <v>5.1428530285747204E-2</v>
      </c>
      <c r="EC3" s="26">
        <f>(0*'Raw Adj (EAF)'!$C44+'Raw Adj (EAF)'!$D44+'Raw Adj (EAF)'!$E44+'Raw Adj (EAF)'!$F44+'Raw Adj (EAF)'!$G44)/('Population (EAF)'!$D43+0*'Population (EAF)'!$C43)*10^5</f>
        <v>0</v>
      </c>
      <c r="ED3" s="26">
        <f>(0*'Raw Adj (EAF)'!$C45+'Raw Adj (EAF)'!$D45+'Raw Adj (EAF)'!$E45+'Raw Adj (EAF)'!$F45+'Raw Adj (EAF)'!$G45)/('Population (EAF)'!$D44+0*'Population (EAF)'!$C44)*10^5</f>
        <v>0</v>
      </c>
      <c r="EE3" s="26">
        <f>(0*'Raw Adj (EAF)'!$C46+'Raw Adj (EAF)'!$D46+'Raw Adj (EAF)'!$E46+'Raw Adj (EAF)'!$F46+'Raw Adj (EAF)'!$G46)/('Population (EAF)'!$D45+0*'Population (EAF)'!$C45)*10^5</f>
        <v>0.1185705339688488</v>
      </c>
      <c r="EF3" s="26">
        <f>(0*'Raw Adj (EAF)'!$C47+'Raw Adj (EAF)'!$D47+'Raw Adj (EAF)'!$E47+'Raw Adj (EAF)'!$F47+'Raw Adj (EAF)'!$G47)/('Population (EAF)'!$D46+0*'Population (EAF)'!$C46)*10^5</f>
        <v>0</v>
      </c>
      <c r="EG3" s="26">
        <f>(0*'Raw Adj (EAF)'!$C48+'Raw Adj (EAF)'!$D48+'Raw Adj (EAF)'!$E48+'Raw Adj (EAF)'!$F48+'Raw Adj (EAF)'!$G48)/('Population (EAF)'!$D47+0*'Population (EAF)'!$C47)*10^5</f>
        <v>0</v>
      </c>
      <c r="EH3" s="26">
        <f>(0*'Raw Adj (EAF)'!$C49+'Raw Adj (EAF)'!$D49+'Raw Adj (EAF)'!$E49+'Raw Adj (EAF)'!$F49+'Raw Adj (EAF)'!$G49)/('Population (EAF)'!$D48+0*'Population (EAF)'!$C48)*10^5</f>
        <v>4.8750801341297056E-2</v>
      </c>
      <c r="EI3" s="26">
        <f>(0*'Raw Adj (EAF)'!$C50+'Raw Adj (EAF)'!$D50+'Raw Adj (EAF)'!$E50+'Raw Adj (EAF)'!$F50+'Raw Adj (EAF)'!$G50)/('Population (EAF)'!$D49+0*'Population (EAF)'!$C49)*10^5</f>
        <v>1.6220160783965785E-2</v>
      </c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</row>
    <row r="4" spans="1:154" ht="17.100000000000001" customHeight="1">
      <c r="A4" s="27">
        <v>7.5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>
        <f>'Raw Adj (EAF)'!I$12/'Population (EAF)'!E$11*10^5</f>
        <v>6.9184887410013246E-2</v>
      </c>
      <c r="CT4" s="133">
        <f>'Raw Adj (EAF)'!I$13/'Population (EAF)'!E$12*10^5</f>
        <v>8.1241352075682297E-2</v>
      </c>
      <c r="CU4" s="133">
        <f>'Raw Adj (EAF)'!I$14/'Population (EAF)'!E$13*10^5</f>
        <v>0.14221482283766212</v>
      </c>
      <c r="CV4" s="133">
        <f>'Raw Adj (EAF)'!I$15/'Population (EAF)'!E$14*10^5</f>
        <v>7.3445393295001118E-2</v>
      </c>
      <c r="CW4" s="133">
        <f>'Raw Adj (EAF)'!I$16/'Population (EAF)'!E$15*10^5</f>
        <v>2.5320503451114987E-2</v>
      </c>
      <c r="CX4" s="133">
        <f>'Raw Adj (EAF)'!I$17/'Population (EAF)'!E$16*10^5</f>
        <v>3.9484616253884393E-2</v>
      </c>
      <c r="CY4" s="133">
        <f>'Raw Adj (EAF)'!I$18/'Population (EAF)'!E$17*10^5</f>
        <v>4.0662835116147891E-2</v>
      </c>
      <c r="CZ4" s="133">
        <f>'Raw Adj (EAF)'!I$19/'Population (EAF)'!E$18*10^5</f>
        <v>0.11012433436550577</v>
      </c>
      <c r="DA4" s="133">
        <f>'Raw Adj (EAF)'!I$20/'Population (EAF)'!E$19*10^5</f>
        <v>9.6322790771775774E-2</v>
      </c>
      <c r="DB4" s="133">
        <f>'Raw Adj (EAF)'!I$21/'Population (EAF)'!E$20*10^5</f>
        <v>8.3520176087257661E-2</v>
      </c>
      <c r="DC4" s="133">
        <f>'Raw Adj (EAF)'!I$22/'Population (EAF)'!E$21*10^5</f>
        <v>0.15586289987601107</v>
      </c>
      <c r="DD4" s="133">
        <f>'Raw Adj (EAF)'!I$23/'Population (EAF)'!E$22*10^5</f>
        <v>0.1165332613313156</v>
      </c>
      <c r="DE4" s="133">
        <f>'Raw Adj (EAF)'!I$24/'Population (EAF)'!E$23*10^5</f>
        <v>6.0005262461517869E-2</v>
      </c>
      <c r="DF4" s="133">
        <f>'Raw Adj (EAF)'!I$25/'Population (EAF)'!E$24*10^5</f>
        <v>0.14004789544659008</v>
      </c>
      <c r="DG4" s="133">
        <f>'Raw Adj (EAF)'!I$26/'Population (EAF)'!E$25*10^5</f>
        <v>3.1393020223430712E-2</v>
      </c>
      <c r="DH4" s="133">
        <f>'Raw Adj (EAF)'!I$27/'Population (EAF)'!E$26*10^5</f>
        <v>7.813371557180418E-2</v>
      </c>
      <c r="DI4" s="133">
        <f>'Raw Adj (EAF)'!I$28/'Population (EAF)'!E$27*10^5</f>
        <v>1.5389611799658587E-2</v>
      </c>
      <c r="DJ4" s="133">
        <f>'Raw Adj (EAF)'!I$29/'Population (EAF)'!E$28*10^5</f>
        <v>0.12074318760143747</v>
      </c>
      <c r="DK4" s="133">
        <f>'Raw Adj (EAF)'!I$30/'Population (EAF)'!E$29*10^5</f>
        <v>8.827573608832881E-2</v>
      </c>
      <c r="DL4" s="133">
        <f>'Raw Adj (EAF)'!I$31/'Population (EAF)'!E$30*10^5</f>
        <v>2.9061044482127898E-2</v>
      </c>
      <c r="DM4" s="133">
        <f>'Raw Adj (EAF)'!I$32/'Population (EAF)'!E$31*10^5</f>
        <v>8.568323900465552E-2</v>
      </c>
      <c r="DN4" s="133">
        <f>'Raw Adj (EAF)'!I$33/'Population (EAF)'!E$32*10^5</f>
        <v>4.2520457371583185E-2</v>
      </c>
      <c r="DO4" s="133">
        <f>'Raw Adj (EAF)'!I$34/'Population (EAF)'!E$33*10^5</f>
        <v>2.8296547821165818E-2</v>
      </c>
      <c r="DP4" s="133">
        <f>'Raw Adj (EAF)'!I35/'Population (EAF)'!E34*10^5</f>
        <v>5.6163998876720023E-2</v>
      </c>
      <c r="DQ4" s="133">
        <f>'Raw Adj (EAF)'!I36/'Population (EAF)'!E35*10^5</f>
        <v>5.6813408362067309E-2</v>
      </c>
      <c r="DR4" s="133">
        <f>'Raw Adj (EAF)'!I37/'Population (EAF)'!E36*10^5</f>
        <v>5.5791024674696481E-2</v>
      </c>
      <c r="DS4" s="133">
        <f>'Raw Adj (EAF)'!I38/'Population (EAF)'!E37*10^5</f>
        <v>4.129745025412386E-2</v>
      </c>
      <c r="DT4" s="133">
        <f>'Raw Adj (EAF)'!I39/'Population (EAF)'!E38*10^5</f>
        <v>1.355755725356428E-2</v>
      </c>
      <c r="DU4" s="133">
        <f>'Raw Adj (EAF)'!I40/'Population (EAF)'!E39*10^5</f>
        <v>0</v>
      </c>
      <c r="DV4" s="133">
        <f>'Raw Adj (EAF)'!I41/'Population (EAF)'!E40*10^5</f>
        <v>5.2657429588130696E-2</v>
      </c>
      <c r="DW4" s="26">
        <f>'Raw Adj (EAF)'!I42/'Population (EAF)'!E41*10^5</f>
        <v>5.1551766157064575E-2</v>
      </c>
      <c r="DX4" s="26">
        <f>'Raw Adj (EAF)'!I43/'Population (EAF)'!E42*10^5</f>
        <v>1.2843284952678915E-2</v>
      </c>
      <c r="DY4" s="26">
        <f>'Raw Adj (EAF)'!I44/'Population (EAF)'!E43*10^5</f>
        <v>0</v>
      </c>
      <c r="DZ4" s="26">
        <f>'Raw Adj (EAF)'!I45/'Population (EAF)'!E44*10^5</f>
        <v>1.3087120964259074E-2</v>
      </c>
      <c r="EA4" s="134">
        <f>'Raw Adj (EAF)'!I46/'Population (EAF)'!E45*10^5</f>
        <v>3.9735341433868344E-2</v>
      </c>
      <c r="EB4" s="134">
        <f>'Raw Adj (EAF)'!I47/'Population (EAF)'!E46*10^5</f>
        <v>2.6754270851141647E-2</v>
      </c>
      <c r="EC4" s="134">
        <f>'Raw Adj (EAF)'!I48/'Population (EAF)'!E47*10^5</f>
        <v>2.6928436199735211E-2</v>
      </c>
      <c r="ED4" s="134">
        <f>'Raw Adj (EAF)'!I49/'Population (EAF)'!E48*10^5</f>
        <v>4.0517171987831883E-2</v>
      </c>
      <c r="EE4" s="134">
        <f>'Raw Adj (EAF)'!I50/'Population (EAF)'!E49*10^5</f>
        <v>1.3400737254960819E-2</v>
      </c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</row>
    <row r="5" spans="1:154" ht="17.100000000000001" customHeight="1">
      <c r="A5" s="27">
        <v>12.5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>
        <f>'Raw Adj (EAF)'!J12/'Population (EAF)'!F11*10^5</f>
        <v>8.1765794473662529E-2</v>
      </c>
      <c r="CO5" s="133">
        <f>'Raw Adj (EAF)'!J13/'Population (EAF)'!F12*10^5</f>
        <v>5.7746614162983094E-2</v>
      </c>
      <c r="CP5" s="133">
        <f>'Raw Adj (EAF)'!J14/'Population (EAF)'!F13*10^5</f>
        <v>4.5666588919299034E-2</v>
      </c>
      <c r="CQ5" s="133">
        <f>'Raw Adj (EAF)'!J15/'Population (EAF)'!F14*10^5</f>
        <v>4.5289342285526661E-2</v>
      </c>
      <c r="CR5" s="133">
        <f>'Raw Adj (EAF)'!J16/'Population (EAF)'!F15*10^5</f>
        <v>6.8089953228670674E-2</v>
      </c>
      <c r="CS5" s="133">
        <f>'Raw Adj (EAF)'!J17/'Population (EAF)'!F16*10^5</f>
        <v>0.10263374145830687</v>
      </c>
      <c r="CT5" s="133">
        <f>'Raw Adj (EAF)'!J18/'Population (EAF)'!F17*10^5</f>
        <v>0.11493658506096333</v>
      </c>
      <c r="CU5" s="133">
        <f>'Raw Adj (EAF)'!J19/'Population (EAF)'!F18*10^5</f>
        <v>0.1172719004951677</v>
      </c>
      <c r="CV5" s="133">
        <f>'Raw Adj (EAF)'!J20/'Population (EAF)'!F19*10^5</f>
        <v>6.0608381356081265E-2</v>
      </c>
      <c r="CW5" s="133">
        <f>'Raw Adj (EAF)'!J21/'Population (EAF)'!F20*10^5</f>
        <v>0.15051723932267391</v>
      </c>
      <c r="CX5" s="133">
        <f>'Raw Adj (EAF)'!J22/'Population (EAF)'!F21*10^5</f>
        <v>0.15616135606357304</v>
      </c>
      <c r="CY5" s="133">
        <f>'Raw Adj (EAF)'!J23/'Population (EAF)'!F22*10^5</f>
        <v>0.12052336709719579</v>
      </c>
      <c r="CZ5" s="133">
        <f>'Raw Adj (EAF)'!J24/'Population (EAF)'!F23*10^5</f>
        <v>0.12218257171506047</v>
      </c>
      <c r="DA5" s="133">
        <f>'Raw Adj (EAF)'!J25/'Population (EAF)'!F24*10^5</f>
        <v>0.13530315239567492</v>
      </c>
      <c r="DB5" s="133">
        <f>'Raw Adj (EAF)'!J26/'Population (EAF)'!F25*10^5</f>
        <v>5.4613151021528077E-2</v>
      </c>
      <c r="DC5" s="133">
        <f>'Raw Adj (EAF)'!J27/'Population (EAF)'!F26*10^5</f>
        <v>4.1583821298684362E-2</v>
      </c>
      <c r="DD5" s="133">
        <f>'Raw Adj (EAF)'!J28/'Population (EAF)'!F27*10^5</f>
        <v>0.14238445697095434</v>
      </c>
      <c r="DE5" s="133">
        <f>'Raw Adj (EAF)'!J29/'Population (EAF)'!F28*10^5</f>
        <v>0.10308542177893656</v>
      </c>
      <c r="DF5" s="133">
        <f>'Raw Adj (EAF)'!J30/'Population (EAF)'!F29*10^5</f>
        <v>7.6889458485997347E-2</v>
      </c>
      <c r="DG5" s="133">
        <f>'Raw Adj (EAF)'!J31/'Population (EAF)'!F30*10^5</f>
        <v>6.2128970641156848E-2</v>
      </c>
      <c r="DH5" s="133">
        <f>'Raw Adj (EAF)'!J32/'Population (EAF)'!F31*10^5</f>
        <v>6.2032298760205426E-2</v>
      </c>
      <c r="DI5" s="133">
        <f>'Raw Adj (EAF)'!J33/'Population (EAF)'!F32*10^5</f>
        <v>0.12229571498286539</v>
      </c>
      <c r="DJ5" s="133">
        <f>'Raw Adj (EAF)'!J34/'Population (EAF)'!F33*10^5</f>
        <v>0.10457125784284434</v>
      </c>
      <c r="DK5" s="133">
        <f>'Raw Adj (EAF)'!J35/'Population (EAF)'!F34*10^5</f>
        <v>4.3687199650502405E-2</v>
      </c>
      <c r="DL5" s="133">
        <f>'Raw Adj (EAF)'!J36/'Population (EAF)'!F35*10^5</f>
        <v>0.11104923201127372</v>
      </c>
      <c r="DM5" s="133">
        <f>'Raw Adj (EAF)'!J37/'Population (EAF)'!F36*10^5</f>
        <v>0.1115855356133606</v>
      </c>
      <c r="DN5" s="133">
        <f>'Raw Adj (EAF)'!J38/'Population (EAF)'!F37*10^5</f>
        <v>9.6617010584117466E-2</v>
      </c>
      <c r="DO5" s="133">
        <f>'Raw Adj (EAF)'!J39/'Population (EAF)'!F38*10^5</f>
        <v>9.5958923000915172E-2</v>
      </c>
      <c r="DP5" s="133">
        <f>'Raw Adj (EAF)'!J40/'Population (EAF)'!F39*10^5</f>
        <v>6.8084373968947259E-2</v>
      </c>
      <c r="DQ5" s="133">
        <f>'Raw Adj (EAF)'!J41/'Population (EAF)'!F40*10^5</f>
        <v>0.13575931610972991</v>
      </c>
      <c r="DR5" s="133">
        <f>'Raw Adj (EAF)'!J42/'Population (EAF)'!F41*10^5</f>
        <v>9.2162658666245706E-2</v>
      </c>
      <c r="DS5" s="133">
        <f>'Raw Adj (EAF)'!J43/'Population (EAF)'!F42*10^5</f>
        <v>3.8895547950755643E-2</v>
      </c>
      <c r="DT5" s="133">
        <f>'Raw Adj (EAF)'!J44/'Population (EAF)'!F43*10^5</f>
        <v>6.3772785218998929E-2</v>
      </c>
      <c r="DU5" s="133">
        <f>'Raw Adj (EAF)'!J45/'Population (EAF)'!F44*10^5</f>
        <v>5.0495270234275337E-2</v>
      </c>
      <c r="DV5" s="134">
        <f>'Raw Adj (EAF)'!J46/'Population (EAF)'!F45*10^5</f>
        <v>6.263896454283828E-2</v>
      </c>
      <c r="DW5" s="134">
        <f>'Raw Adj (EAF)'!J47/'Population (EAF)'!F46*10^5</f>
        <v>6.2544617766699326E-2</v>
      </c>
      <c r="DX5" s="134">
        <f>'Raw Adj (EAF)'!J48/'Population (EAF)'!F47*10^5</f>
        <v>2.5137145121640531E-2</v>
      </c>
      <c r="DY5" s="134">
        <f>'Raw Adj (EAF)'!J49/'Population (EAF)'!F48*10^5</f>
        <v>1.2730686402964927E-2</v>
      </c>
      <c r="DZ5" s="134">
        <f>'Raw Adj (EAF)'!J50/'Population (EAF)'!F49*10^5</f>
        <v>2.5765456278532831E-2</v>
      </c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</row>
    <row r="6" spans="1:154" ht="17.100000000000001" customHeight="1">
      <c r="A6" s="27">
        <v>17.5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>
        <f>'Raw Adj (EAF)'!K12/'Population (EAF)'!G11*10^5</f>
        <v>0.10134082269037235</v>
      </c>
      <c r="CJ6" s="133">
        <f>'Raw Adj (EAF)'!K13/'Population (EAF)'!G12*10^5</f>
        <v>0.17406683855766975</v>
      </c>
      <c r="CK6" s="133">
        <f>'Raw Adj (EAF)'!K14/'Population (EAF)'!G13*10^5</f>
        <v>7.322566881885044E-2</v>
      </c>
      <c r="CL6" s="133">
        <f>'Raw Adj (EAF)'!K15/'Population (EAF)'!G14*10^5</f>
        <v>0.13173965714347033</v>
      </c>
      <c r="CM6" s="133">
        <f>'Raw Adj (EAF)'!K16/'Population (EAF)'!G15*10^5</f>
        <v>0</v>
      </c>
      <c r="CN6" s="133">
        <f>'Raw Adj (EAF)'!K17/'Population (EAF)'!G16*10^5</f>
        <v>0.20736106195405934</v>
      </c>
      <c r="CO6" s="133">
        <f>'Raw Adj (EAF)'!K18/'Population (EAF)'!G17*10^5</f>
        <v>0.10238236249485615</v>
      </c>
      <c r="CP6" s="133">
        <f>'Raw Adj (EAF)'!K19/'Population (EAF)'!G18*10^5</f>
        <v>0.1913867151861261</v>
      </c>
      <c r="CQ6" s="133">
        <f>'Raw Adj (EAF)'!K20/'Population (EAF)'!G19*10^5</f>
        <v>0.17868189226982822</v>
      </c>
      <c r="CR6" s="133">
        <f>'Raw Adj (EAF)'!K21/'Population (EAF)'!G20*10^5</f>
        <v>0.22402248182096768</v>
      </c>
      <c r="CS6" s="133">
        <f>'Raw Adj (EAF)'!K22/'Population (EAF)'!G21*10^5</f>
        <v>0.18047696520042025</v>
      </c>
      <c r="CT6" s="133">
        <f>'Raw Adj (EAF)'!K23/'Population (EAF)'!G22*10^5</f>
        <v>0.13675732495880102</v>
      </c>
      <c r="CU6" s="133">
        <f>'Raw Adj (EAF)'!K24/'Population (EAF)'!G23*10^5</f>
        <v>0.12773233990086577</v>
      </c>
      <c r="CV6" s="133">
        <f>'Raw Adj (EAF)'!K25/'Population (EAF)'!G24*10^5</f>
        <v>0.18040667127513507</v>
      </c>
      <c r="CW6" s="133">
        <f>'Raw Adj (EAF)'!K26/'Population (EAF)'!G25*10^5</f>
        <v>9.9527229486763083E-2</v>
      </c>
      <c r="CX6" s="133">
        <f>'Raw Adj (EAF)'!K27/'Population (EAF)'!G26*10^5</f>
        <v>0.29658467020377843</v>
      </c>
      <c r="CY6" s="133">
        <f>'Raw Adj (EAF)'!K28/'Population (EAF)'!G27*10^5</f>
        <v>0.15882432096415255</v>
      </c>
      <c r="CZ6" s="133">
        <f>'Raw Adj (EAF)'!K29/'Population (EAF)'!G28*10^5</f>
        <v>0.12002418727421948</v>
      </c>
      <c r="DA6" s="133">
        <f>'Raw Adj (EAF)'!K30/'Population (EAF)'!G29*10^5</f>
        <v>0.23812786413249587</v>
      </c>
      <c r="DB6" s="133">
        <f>'Raw Adj (EAF)'!K31/'Population (EAF)'!G30*10^5</f>
        <v>0.22652515489223776</v>
      </c>
      <c r="DC6" s="133">
        <f>'Raw Adj (EAF)'!K32/'Population (EAF)'!G31*10^5</f>
        <v>0.18909495857172579</v>
      </c>
      <c r="DD6" s="133">
        <f>'Raw Adj (EAF)'!K33/'Population (EAF)'!G32*10^5</f>
        <v>0.15297729416432232</v>
      </c>
      <c r="DE6" s="133">
        <f>'Raw Adj (EAF)'!K34/'Population (EAF)'!G33*10^5</f>
        <v>0.15918958031837915</v>
      </c>
      <c r="DF6" s="133">
        <f>'Raw Adj (EAF)'!K35/'Population (EAF)'!G34*10^5</f>
        <v>0.23984410133413284</v>
      </c>
      <c r="DG6" s="133">
        <f>'Raw Adj (EAF)'!K36/'Population (EAF)'!G35*10^5</f>
        <v>0.16729492246982969</v>
      </c>
      <c r="DH6" s="133">
        <f>'Raw Adj (EAF)'!K37/'Population (EAF)'!G36*10^5</f>
        <v>0.22329626069570482</v>
      </c>
      <c r="DI6" s="133">
        <f>'Raw Adj (EAF)'!K38/'Population (EAF)'!G37*10^5</f>
        <v>0.14600592754864664</v>
      </c>
      <c r="DJ6" s="133">
        <f>'Raw Adj (EAF)'!K39/'Population (EAF)'!G38*10^5</f>
        <v>9.9852346908164802E-2</v>
      </c>
      <c r="DK6" s="133">
        <f>'Raw Adj (EAF)'!K40/'Population (EAF)'!G39*10^5</f>
        <v>0.19457380900329149</v>
      </c>
      <c r="DL6" s="133">
        <f>'Raw Adj (EAF)'!K41/'Population (EAF)'!G40*10^5</f>
        <v>0.16311379892445479</v>
      </c>
      <c r="DM6" s="133">
        <f>'Raw Adj (EAF)'!K42/'Population (EAF)'!G41*10^5</f>
        <v>0.15828885526423223</v>
      </c>
      <c r="DN6" s="133">
        <f>'Raw Adj (EAF)'!K43/'Population (EAF)'!G42*10^5</f>
        <v>0.11738744076988424</v>
      </c>
      <c r="DO6" s="133">
        <f>'Raw Adj (EAF)'!K44/'Population (EAF)'!G43*10^5</f>
        <v>9.064041858263247E-2</v>
      </c>
      <c r="DP6" s="135">
        <f>'Raw Adj (EAF)'!K45/'Population (EAF)'!G44*10^5</f>
        <v>0.1164528463016517</v>
      </c>
      <c r="DQ6" s="134">
        <f>'Raw Adj (EAF)'!K46/'Population (EAF)'!G45*10^5</f>
        <v>6.4523239076925379E-2</v>
      </c>
      <c r="DR6" s="134">
        <f>'Raw Adj (EAF)'!K47/'Population (EAF)'!G46*10^5</f>
        <v>0.128375653865346</v>
      </c>
      <c r="DS6" s="134">
        <f>'Raw Adj (EAF)'!K48/'Population (EAF)'!G47*10^5</f>
        <v>7.6264154627098776E-2</v>
      </c>
      <c r="DT6" s="134">
        <f>'Raw Adj (EAF)'!K49/'Population (EAF)'!G48*10^5</f>
        <v>8.7888533233291058E-2</v>
      </c>
      <c r="DU6" s="134">
        <f>'Raw Adj (EAF)'!K50/'Population (EAF)'!G49*10^5</f>
        <v>3.73131358158343E-2</v>
      </c>
      <c r="DV6" s="133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</row>
    <row r="7" spans="1:154" ht="17.100000000000001" customHeight="1">
      <c r="A7" s="27">
        <v>22.5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>
        <f>'Raw Adj (EAF)'!L12/'Population (EAF)'!H11*10^5</f>
        <v>7.2436242343851362E-2</v>
      </c>
      <c r="CE7" s="133">
        <f>'Raw Adj (EAF)'!L13/'Population (EAF)'!H12*10^5</f>
        <v>9.7496069724509235E-2</v>
      </c>
      <c r="CF7" s="133">
        <f>'Raw Adj (EAF)'!L14/'Population (EAF)'!H13*10^5</f>
        <v>0.11988698653402725</v>
      </c>
      <c r="CG7" s="133">
        <f>'Raw Adj (EAF)'!L15/'Population (EAF)'!H14*10^5</f>
        <v>0.13936691741562449</v>
      </c>
      <c r="CH7" s="133">
        <f>'Raw Adj (EAF)'!L16/'Population (EAF)'!H15*10^5</f>
        <v>0.17804504883108022</v>
      </c>
      <c r="CI7" s="133">
        <f>'Raw Adj (EAF)'!L17/'Population (EAF)'!H16*10^5</f>
        <v>0.15036376566052714</v>
      </c>
      <c r="CJ7" s="133">
        <f>'Raw Adj (EAF)'!L18/'Population (EAF)'!H17*10^5</f>
        <v>0.23368607672649394</v>
      </c>
      <c r="CK7" s="133">
        <f>'Raw Adj (EAF)'!L19/'Population (EAF)'!H18*10^5</f>
        <v>0.19262018614766632</v>
      </c>
      <c r="CL7" s="133">
        <f>'Raw Adj (EAF)'!L20/'Population (EAF)'!H19*10^5</f>
        <v>0.33040937166533607</v>
      </c>
      <c r="CM7" s="133">
        <f>'Raw Adj (EAF)'!L21/'Population (EAF)'!H20*10^5</f>
        <v>0.11544089637362512</v>
      </c>
      <c r="CN7" s="133">
        <f>'Raw Adj (EAF)'!L22/'Population (EAF)'!H21*10^5</f>
        <v>0.22673598907912509</v>
      </c>
      <c r="CO7" s="133">
        <f>'Raw Adj (EAF)'!L23/'Population (EAF)'!H22*10^5</f>
        <v>0.15679199106509639</v>
      </c>
      <c r="CP7" s="133">
        <f>'Raw Adj (EAF)'!L24/'Population (EAF)'!H23*10^5</f>
        <v>0.13336774221082373</v>
      </c>
      <c r="CQ7" s="133">
        <f>'Raw Adj (EAF)'!L25/'Population (EAF)'!H24*10^5</f>
        <v>0.19876621393980584</v>
      </c>
      <c r="CR7" s="133">
        <f>'Raw Adj (EAF)'!L26/'Population (EAF)'!H25*10^5</f>
        <v>0.27775345274761604</v>
      </c>
      <c r="CS7" s="133">
        <f>'Raw Adj (EAF)'!L27/'Population (EAF)'!H26*10^5</f>
        <v>0.19056885284601632</v>
      </c>
      <c r="CT7" s="133">
        <f>'Raw Adj (EAF)'!L28/'Population (EAF)'!H27*10^5</f>
        <v>0.18132744792791347</v>
      </c>
      <c r="CU7" s="133">
        <f>'Raw Adj (EAF)'!L29/'Population (EAF)'!H28*10^5</f>
        <v>0.24314557851749072</v>
      </c>
      <c r="CV7" s="133">
        <f>'Raw Adj (EAF)'!L30/'Population (EAF)'!H29*10^5</f>
        <v>0.37210439909862869</v>
      </c>
      <c r="CW7" s="133">
        <f>'Raw Adj (EAF)'!L31/'Population (EAF)'!H30*10^5</f>
        <v>0.24716637346967557</v>
      </c>
      <c r="CX7" s="133">
        <f>'Raw Adj (EAF)'!L32/'Population (EAF)'!H31*10^5</f>
        <v>0.29444484607005939</v>
      </c>
      <c r="CY7" s="133">
        <f>'Raw Adj (EAF)'!L33/'Population (EAF)'!H32*10^5</f>
        <v>0.22258809594934834</v>
      </c>
      <c r="CZ7" s="133">
        <f>'Raw Adj (EAF)'!L34/'Population (EAF)'!H33*10^5</f>
        <v>0.31479538300104931</v>
      </c>
      <c r="DA7" s="133">
        <f>'Raw Adj (EAF)'!L35/'Population (EAF)'!H34*10^5</f>
        <v>0.27537372147915029</v>
      </c>
      <c r="DB7" s="133">
        <f>'Raw Adj (EAF)'!L36/'Population (EAF)'!H35*10^5</f>
        <v>0.30404577184365622</v>
      </c>
      <c r="DC7" s="133">
        <f>'Raw Adj (EAF)'!L37/'Population (EAF)'!H36*10^5</f>
        <v>0.31090252705629245</v>
      </c>
      <c r="DD7" s="133">
        <f>'Raw Adj (EAF)'!L38/'Population (EAF)'!H37*10^5</f>
        <v>0.47149572589124478</v>
      </c>
      <c r="DE7" s="133">
        <f>'Raw Adj (EAF)'!L39/'Population (EAF)'!H38*10^5</f>
        <v>0.34186139827864237</v>
      </c>
      <c r="DF7" s="133">
        <f>'Raw Adj (EAF)'!L40/'Population (EAF)'!H39*10^5</f>
        <v>0.45500439519568198</v>
      </c>
      <c r="DG7" s="133">
        <f>'Raw Adj (EAF)'!L41/'Population (EAF)'!H40*10^5</f>
        <v>0.50029031552721626</v>
      </c>
      <c r="DH7" s="133">
        <f>'Raw Adj (EAF)'!L42/'Population (EAF)'!H41*10^5</f>
        <v>0.51577017452946361</v>
      </c>
      <c r="DI7" s="133">
        <f>'Raw Adj (EAF)'!L43/'Population (EAF)'!H42*10^5</f>
        <v>0.29489399473656347</v>
      </c>
      <c r="DJ7" s="133">
        <f>'Raw Adj (EAF)'!L44/'Population (EAF)'!H43*10^5</f>
        <v>0.31505071220637954</v>
      </c>
      <c r="DK7" s="135">
        <f>'Raw Adj (EAF)'!L45/'Population (EAF)'!H44*10^5</f>
        <v>0.30470267510401622</v>
      </c>
      <c r="DL7" s="134">
        <f>'Raw Adj (EAF)'!L46/'Population (EAF)'!H45*10^5</f>
        <v>0.25884338422194264</v>
      </c>
      <c r="DM7" s="134">
        <f>'Raw Adj (EAF)'!L47/'Population (EAF)'!H46*10^5</f>
        <v>0.29275085247775412</v>
      </c>
      <c r="DN7" s="134">
        <f>'Raw Adj (EAF)'!L48/'Population (EAF)'!H47*10^5</f>
        <v>0.29023931493426391</v>
      </c>
      <c r="DO7" s="134">
        <f>'Raw Adj (EAF)'!L49/'Population (EAF)'!H48*10^5</f>
        <v>0.11332904445860639</v>
      </c>
      <c r="DP7" s="136">
        <f>'Raw Adj (EAF)'!L50/'Population (EAF)'!H49*10^5</f>
        <v>0.17630321130002841</v>
      </c>
      <c r="DQ7" s="133"/>
      <c r="DR7" s="133"/>
      <c r="DS7" s="133"/>
      <c r="DT7" s="133"/>
      <c r="DU7" s="133"/>
      <c r="DV7" s="133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</row>
    <row r="8" spans="1:154" ht="17.100000000000001" customHeight="1">
      <c r="A8" s="27">
        <v>27.5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>
        <f>'Raw Adj (EAF)'!M12/'Population (EAF)'!I11*10^5</f>
        <v>0.1389805847076501</v>
      </c>
      <c r="BZ8" s="133">
        <f>'Raw Adj (EAF)'!M13/'Population (EAF)'!I12*10^5</f>
        <v>6.6522515701267812E-2</v>
      </c>
      <c r="CA8" s="133">
        <f>'Raw Adj (EAF)'!M14/'Population (EAF)'!I13*10^5</f>
        <v>0.20993157199667856</v>
      </c>
      <c r="CB8" s="133">
        <f>'Raw Adj (EAF)'!M15/'Population (EAF)'!I14*10^5</f>
        <v>0.2222941714357102</v>
      </c>
      <c r="CC8" s="133">
        <f>'Raw Adj (EAF)'!M16/'Population (EAF)'!I15*10^5</f>
        <v>0.14769188961065094</v>
      </c>
      <c r="CD8" s="133">
        <f>'Raw Adj (EAF)'!M17/'Population (EAF)'!I16*10^5</f>
        <v>0.22992318639967571</v>
      </c>
      <c r="CE8" s="133">
        <f>'Raw Adj (EAF)'!M18/'Population (EAF)'!I17*10^5</f>
        <v>0.16553016186463437</v>
      </c>
      <c r="CF8" s="133">
        <f>'Raw Adj (EAF)'!M19/'Population (EAF)'!I18*10^5</f>
        <v>0.31684247881766109</v>
      </c>
      <c r="CG8" s="133">
        <f>'Raw Adj (EAF)'!M20/'Population (EAF)'!I19*10^5</f>
        <v>0.21345917345946075</v>
      </c>
      <c r="CH8" s="133">
        <f>'Raw Adj (EAF)'!M21/'Population (EAF)'!I20*10^5</f>
        <v>0.27771265556263747</v>
      </c>
      <c r="CI8" s="133">
        <f>'Raw Adj (EAF)'!M22/'Population (EAF)'!I21*10^5</f>
        <v>0.32304978479230961</v>
      </c>
      <c r="CJ8" s="133">
        <f>'Raw Adj (EAF)'!M23/'Population (EAF)'!I22*10^5</f>
        <v>0.26782955010905229</v>
      </c>
      <c r="CK8" s="133">
        <f>'Raw Adj (EAF)'!M24/'Population (EAF)'!I23*10^5</f>
        <v>0.2731398758804901</v>
      </c>
      <c r="CL8" s="133">
        <f>'Raw Adj (EAF)'!M25/'Population (EAF)'!I24*10^5</f>
        <v>0.28008820397675538</v>
      </c>
      <c r="CM8" s="133">
        <f>'Raw Adj (EAF)'!M26/'Population (EAF)'!I25*10^5</f>
        <v>0.21713581201633927</v>
      </c>
      <c r="CN8" s="133">
        <f>'Raw Adj (EAF)'!M27/'Population (EAF)'!I26*10^5</f>
        <v>0.25886450256467758</v>
      </c>
      <c r="CO8" s="133">
        <f>'Raw Adj (EAF)'!M28/'Population (EAF)'!I27*10^5</f>
        <v>0.34557287812065962</v>
      </c>
      <c r="CP8" s="133">
        <f>'Raw Adj (EAF)'!M29/'Population (EAF)'!I28*10^5</f>
        <v>0.34308560055457682</v>
      </c>
      <c r="CQ8" s="133">
        <f>'Raw Adj (EAF)'!M30/'Population (EAF)'!I29*10^5</f>
        <v>0.30738161243853068</v>
      </c>
      <c r="CR8" s="133">
        <f>'Raw Adj (EAF)'!M31/'Population (EAF)'!I30*10^5</f>
        <v>0.36566762614527515</v>
      </c>
      <c r="CS8" s="133">
        <f>'Raw Adj (EAF)'!M32/'Population (EAF)'!I31*10^5</f>
        <v>0.40200683599224374</v>
      </c>
      <c r="CT8" s="133">
        <f>'Raw Adj (EAF)'!M33/'Population (EAF)'!I32*10^5</f>
        <v>0.43972224346920019</v>
      </c>
      <c r="CU8" s="133">
        <f>'Raw Adj (EAF)'!M34/'Population (EAF)'!I33*10^5</f>
        <v>0.38097437081505425</v>
      </c>
      <c r="CV8" s="133">
        <f>'Raw Adj (EAF)'!M35/'Population (EAF)'!I34*10^5</f>
        <v>0.41582511583699661</v>
      </c>
      <c r="CW8" s="133">
        <f>'Raw Adj (EAF)'!M36/'Population (EAF)'!I35*10^5</f>
        <v>0.60142240156860982</v>
      </c>
      <c r="CX8" s="133">
        <f>'Raw Adj (EAF)'!M37/'Population (EAF)'!I36*10^5</f>
        <v>0.64717551666495987</v>
      </c>
      <c r="CY8" s="133">
        <f>'Raw Adj (EAF)'!M38/'Population (EAF)'!I37*10^5</f>
        <v>0.57293479468165465</v>
      </c>
      <c r="CZ8" s="133">
        <f>'Raw Adj (EAF)'!M39/'Population (EAF)'!I38*10^5</f>
        <v>0.46151054775763894</v>
      </c>
      <c r="DA8" s="133">
        <f>'Raw Adj (EAF)'!M40/'Population (EAF)'!I39*10^5</f>
        <v>0.64601024730458811</v>
      </c>
      <c r="DB8" s="133">
        <f>'Raw Adj (EAF)'!M41/'Population (EAF)'!I40*10^5</f>
        <v>0.45264820501022984</v>
      </c>
      <c r="DC8" s="133">
        <f>'Raw Adj (EAF)'!M42/'Population (EAF)'!I41*10^5</f>
        <v>0.41313500787280394</v>
      </c>
      <c r="DD8" s="133">
        <f>'Raw Adj (EAF)'!M43/'Population (EAF)'!I42*10^5</f>
        <v>0.34210224725650445</v>
      </c>
      <c r="DE8" s="133">
        <f>'Raw Adj (EAF)'!M44/'Population (EAF)'!I43*10^5</f>
        <v>0.38959920586247387</v>
      </c>
      <c r="DF8" s="135">
        <f>'Raw Adj (EAF)'!M45/'Population (EAF)'!I44*10^5</f>
        <v>0.41366552329516026</v>
      </c>
      <c r="DG8" s="134">
        <f>'Raw Adj (EAF)'!M46/'Population (EAF)'!I45*10^5</f>
        <v>0.24964273351026528</v>
      </c>
      <c r="DH8" s="134">
        <f>'Raw Adj (EAF)'!M47/'Population (EAF)'!I46*10^5</f>
        <v>0.26147212383760154</v>
      </c>
      <c r="DI8" s="134">
        <f>'Raw Adj (EAF)'!M48/'Population (EAF)'!I47*10^5</f>
        <v>0.18920261234749763</v>
      </c>
      <c r="DJ8" s="134">
        <f>'Raw Adj (EAF)'!M49/'Population (EAF)'!I48*10^5</f>
        <v>0.29034851191768457</v>
      </c>
      <c r="DK8" s="136">
        <f>'Raw Adj (EAF)'!M50/'Population (EAF)'!I49*10^5</f>
        <v>0.23040719607754789</v>
      </c>
      <c r="DL8" s="133"/>
      <c r="DM8" s="133"/>
      <c r="DN8" s="133"/>
      <c r="DO8" s="133"/>
      <c r="DP8" s="135"/>
      <c r="DQ8" s="133"/>
      <c r="DR8" s="133"/>
      <c r="DS8" s="133"/>
      <c r="DT8" s="133"/>
      <c r="DU8" s="133"/>
      <c r="DV8" s="133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</row>
    <row r="9" spans="1:154" ht="17.100000000000001" customHeight="1">
      <c r="A9" s="27">
        <v>32.5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>
        <f>'Raw Adj (EAF)'!N12/'Population (EAF)'!J11*10^5</f>
        <v>0.12054874269871427</v>
      </c>
      <c r="BU9" s="133">
        <f>'Raw Adj (EAF)'!N13/'Population (EAF)'!J12*10^5</f>
        <v>0.23721071041939151</v>
      </c>
      <c r="BV9" s="133">
        <f>'Raw Adj (EAF)'!N14/'Population (EAF)'!J13*10^5</f>
        <v>0.13505459775049203</v>
      </c>
      <c r="BW9" s="133">
        <f>'Raw Adj (EAF)'!N15/'Population (EAF)'!J14*10^5</f>
        <v>0.24584640140911593</v>
      </c>
      <c r="BX9" s="133">
        <f>'Raw Adj (EAF)'!N16/'Population (EAF)'!J15*10^5</f>
        <v>0.21892334338927311</v>
      </c>
      <c r="BY9" s="133">
        <f>'Raw Adj (EAF)'!N17/'Population (EAF)'!J16*10^5</f>
        <v>0.31035760575797494</v>
      </c>
      <c r="BZ9" s="133">
        <f>'Raw Adj (EAF)'!N18/'Population (EAF)'!J17*10^5</f>
        <v>0.28256618028217623</v>
      </c>
      <c r="CA9" s="133">
        <f>'Raw Adj (EAF)'!N19/'Population (EAF)'!J18*10^5</f>
        <v>0.43691404567324665</v>
      </c>
      <c r="CB9" s="133">
        <f>'Raw Adj (EAF)'!N20/'Population (EAF)'!J19*10^5</f>
        <v>0.30200001096736884</v>
      </c>
      <c r="CC9" s="133">
        <f>'Raw Adj (EAF)'!N21/'Population (EAF)'!J20*10^5</f>
        <v>0.33824155656058397</v>
      </c>
      <c r="CD9" s="133">
        <f>'Raw Adj (EAF)'!N22/'Population (EAF)'!J21*10^5</f>
        <v>0.52745439319258813</v>
      </c>
      <c r="CE9" s="133">
        <f>'Raw Adj (EAF)'!N23/'Population (EAF)'!J22*10^5</f>
        <v>0.28687772515909044</v>
      </c>
      <c r="CF9" s="133">
        <f>'Raw Adj (EAF)'!N24/'Population (EAF)'!J23*10^5</f>
        <v>0.41878452763918989</v>
      </c>
      <c r="CG9" s="133">
        <f>'Raw Adj (EAF)'!N25/'Population (EAF)'!J24*10^5</f>
        <v>0.33664694925484873</v>
      </c>
      <c r="CH9" s="133">
        <f>'Raw Adj (EAF)'!N26/'Population (EAF)'!J25*10^5</f>
        <v>0.45304392853619635</v>
      </c>
      <c r="CI9" s="133">
        <f>'Raw Adj (EAF)'!N27/'Population (EAF)'!J26*10^5</f>
        <v>0.28531328763524161</v>
      </c>
      <c r="CJ9" s="133">
        <f>'Raw Adj (EAF)'!N28/'Population (EAF)'!J27*10^5</f>
        <v>0.40172320752413448</v>
      </c>
      <c r="CK9" s="133">
        <f>'Raw Adj (EAF)'!N29/'Population (EAF)'!J28*10^5</f>
        <v>0.54804205126659378</v>
      </c>
      <c r="CL9" s="133">
        <f>'Raw Adj (EAF)'!N30/'Population (EAF)'!J29*10^5</f>
        <v>0.55048486120953144</v>
      </c>
      <c r="CM9" s="133">
        <f>'Raw Adj (EAF)'!N31/'Population (EAF)'!J30*10^5</f>
        <v>0.59367427727406419</v>
      </c>
      <c r="CN9" s="133">
        <f>'Raw Adj (EAF)'!N32/'Population (EAF)'!J31*10^5</f>
        <v>0.67445580690150386</v>
      </c>
      <c r="CO9" s="133">
        <f>'Raw Adj (EAF)'!N33/'Population (EAF)'!J32*10^5</f>
        <v>0.53421767133070219</v>
      </c>
      <c r="CP9" s="133">
        <f>'Raw Adj (EAF)'!N34/'Population (EAF)'!J33*10^5</f>
        <v>0.70562293274531418</v>
      </c>
      <c r="CQ9" s="133">
        <f>'Raw Adj (EAF)'!N35/'Population (EAF)'!J34*10^5</f>
        <v>0.64473827996940225</v>
      </c>
      <c r="CR9" s="133">
        <f>'Raw Adj (EAF)'!N36/'Population (EAF)'!J35*10^5</f>
        <v>0.69308703792353688</v>
      </c>
      <c r="CS9" s="133">
        <f>'Raw Adj (EAF)'!N37/'Population (EAF)'!J36*10^5</f>
        <v>0.75575855157230643</v>
      </c>
      <c r="CT9" s="133">
        <f>'Raw Adj (EAF)'!N38/'Population (EAF)'!J37*10^5</f>
        <v>0.85999890405267865</v>
      </c>
      <c r="CU9" s="133">
        <f>'Raw Adj (EAF)'!N39/'Population (EAF)'!J38*10^5</f>
        <v>0.8185512875643558</v>
      </c>
      <c r="CV9" s="133">
        <f>'Raw Adj (EAF)'!N40/'Population (EAF)'!J39*10^5</f>
        <v>0.81895415171690855</v>
      </c>
      <c r="CW9" s="133">
        <f>'Raw Adj (EAF)'!N41/'Population (EAF)'!J40*10^5</f>
        <v>0.73776306905628919</v>
      </c>
      <c r="CX9" s="133">
        <f>'Raw Adj (EAF)'!N42/'Population (EAF)'!J41*10^5</f>
        <v>0.6962943932694744</v>
      </c>
      <c r="CY9" s="133">
        <f>'Raw Adj (EAF)'!N43/'Population (EAF)'!J42*10^5</f>
        <v>0.55227612628124989</v>
      </c>
      <c r="CZ9" s="133">
        <f>'Raw Adj (EAF)'!N44/'Population (EAF)'!J43*10^5</f>
        <v>0.44557113431766604</v>
      </c>
      <c r="DA9" s="135">
        <f>'Raw Adj (EAF)'!N45/'Population (EAF)'!J44*10^5</f>
        <v>0.45548412114646591</v>
      </c>
      <c r="DB9" s="134">
        <f>'Raw Adj (EAF)'!N46/'Population (EAF)'!J45*10^5</f>
        <v>0.39503051610736933</v>
      </c>
      <c r="DC9" s="134">
        <f>'Raw Adj (EAF)'!N47/'Population (EAF)'!J46*10^5</f>
        <v>0.37441586444947572</v>
      </c>
      <c r="DD9" s="134">
        <f>'Raw Adj (EAF)'!N48/'Population (EAF)'!J47*10^5</f>
        <v>0.4199234059707509</v>
      </c>
      <c r="DE9" s="134">
        <f>'Raw Adj (EAF)'!N49/'Population (EAF)'!J48*10^5</f>
        <v>0.31301888586405402</v>
      </c>
      <c r="DF9" s="136">
        <f>'Raw Adj (EAF)'!N50/'Population (EAF)'!J49*10^5</f>
        <v>0.2947035476547023</v>
      </c>
      <c r="DG9" s="133"/>
      <c r="DH9" s="133"/>
      <c r="DI9" s="133"/>
      <c r="DJ9" s="133"/>
      <c r="DK9" s="135"/>
      <c r="DL9" s="133"/>
      <c r="DM9" s="133"/>
      <c r="DN9" s="133"/>
      <c r="DO9" s="133"/>
      <c r="DP9" s="135"/>
      <c r="DQ9" s="133"/>
      <c r="DR9" s="133"/>
      <c r="DS9" s="133"/>
      <c r="DT9" s="133"/>
      <c r="DU9" s="133"/>
      <c r="DV9" s="133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</row>
    <row r="10" spans="1:154" ht="17.100000000000001" customHeight="1">
      <c r="A10" s="27">
        <v>37.5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>
        <f>'Raw Adj (EAF)'!O12/'Population (EAF)'!K11*10^5</f>
        <v>0.40753463224453212</v>
      </c>
      <c r="BP10" s="133">
        <f>'Raw Adj (EAF)'!O13/'Population (EAF)'!K12*10^5</f>
        <v>0.3358652635006229</v>
      </c>
      <c r="BQ10" s="133">
        <f>'Raw Adj (EAF)'!O14/'Population (EAF)'!K13*10^5</f>
        <v>0.42244783171609573</v>
      </c>
      <c r="BR10" s="133">
        <f>'Raw Adj (EAF)'!O15/'Population (EAF)'!K14*10^5</f>
        <v>0.14142096676140592</v>
      </c>
      <c r="BS10" s="133">
        <f>'Raw Adj (EAF)'!O16/'Population (EAF)'!K15*10^5</f>
        <v>0.24267090391635654</v>
      </c>
      <c r="BT10" s="133">
        <f>'Raw Adj (EAF)'!O17/'Population (EAF)'!K16*10^5</f>
        <v>0.30020983466603818</v>
      </c>
      <c r="BU10" s="133">
        <f>'Raw Adj (EAF)'!O18/'Population (EAF)'!K17*10^5</f>
        <v>0.3939474310638777</v>
      </c>
      <c r="BV10" s="133">
        <f>'Raw Adj (EAF)'!O19/'Population (EAF)'!K18*10^5</f>
        <v>0.59971837611972489</v>
      </c>
      <c r="BW10" s="133">
        <f>'Raw Adj (EAF)'!O20/'Population (EAF)'!K19*10^5</f>
        <v>0.79564424934573885</v>
      </c>
      <c r="BX10" s="133">
        <f>'Raw Adj (EAF)'!O21/'Population (EAF)'!K20*10^5</f>
        <v>0.75043028024983549</v>
      </c>
      <c r="BY10" s="133">
        <f>'Raw Adj (EAF)'!O22/'Population (EAF)'!K21*10^5</f>
        <v>0.50253699738025726</v>
      </c>
      <c r="BZ10" s="133">
        <f>'Raw Adj (EAF)'!O23/'Population (EAF)'!K22*10^5</f>
        <v>0.53501884779444409</v>
      </c>
      <c r="CA10" s="133">
        <f>'Raw Adj (EAF)'!O24/'Population (EAF)'!K23*10^5</f>
        <v>0.68161524636983073</v>
      </c>
      <c r="CB10" s="133">
        <f>'Raw Adj (EAF)'!O25/'Population (EAF)'!K24*10^5</f>
        <v>0.55829450408350167</v>
      </c>
      <c r="CC10" s="133">
        <f>'Raw Adj (EAF)'!O26/'Population (EAF)'!K25*10^5</f>
        <v>0.70620833039815489</v>
      </c>
      <c r="CD10" s="133">
        <f>'Raw Adj (EAF)'!O27/'Population (EAF)'!K26*10^5</f>
        <v>0.68444252306218389</v>
      </c>
      <c r="CE10" s="133">
        <f>'Raw Adj (EAF)'!O28/'Population (EAF)'!K27*10^5</f>
        <v>0.77984623402402919</v>
      </c>
      <c r="CF10" s="133">
        <f>'Raw Adj (EAF)'!O29/'Population (EAF)'!K28*10^5</f>
        <v>0.72107972747801208</v>
      </c>
      <c r="CG10" s="133">
        <f>'Raw Adj (EAF)'!O30/'Population (EAF)'!K29*10^5</f>
        <v>0.87314820545716143</v>
      </c>
      <c r="CH10" s="133">
        <f>'Raw Adj (EAF)'!O31/'Population (EAF)'!K30*10^5</f>
        <v>0.75797346395540566</v>
      </c>
      <c r="CI10" s="133">
        <f>'Raw Adj (EAF)'!O32/'Population (EAF)'!K31*10^5</f>
        <v>1.0208921342302841</v>
      </c>
      <c r="CJ10" s="133">
        <f>'Raw Adj (EAF)'!O33/'Population (EAF)'!K32*10^5</f>
        <v>0.8305956148631225</v>
      </c>
      <c r="CK10" s="133">
        <f>'Raw Adj (EAF)'!O34/'Population (EAF)'!K33*10^5</f>
        <v>0.95716678631251506</v>
      </c>
      <c r="CL10" s="133">
        <f>'Raw Adj (EAF)'!O35/'Population (EAF)'!K34*10^5</f>
        <v>0.99275870123802856</v>
      </c>
      <c r="CM10" s="133">
        <f>'Raw Adj (EAF)'!O36/'Population (EAF)'!K35*10^5</f>
        <v>1.2215039843424129</v>
      </c>
      <c r="CN10" s="133">
        <f>'Raw Adj (EAF)'!O37/'Population (EAF)'!K36*10^5</f>
        <v>0.99408641447997437</v>
      </c>
      <c r="CO10" s="133">
        <f>'Raw Adj (EAF)'!O38/'Population (EAF)'!K37*10^5</f>
        <v>1.0901711381485788</v>
      </c>
      <c r="CP10" s="133">
        <f>'Raw Adj (EAF)'!O39/'Population (EAF)'!K38*10^5</f>
        <v>1.1860239374449628</v>
      </c>
      <c r="CQ10" s="133">
        <f>'Raw Adj (EAF)'!O40/'Population (EAF)'!K39*10^5</f>
        <v>1.0237180383105462</v>
      </c>
      <c r="CR10" s="133">
        <f>'Raw Adj (EAF)'!O41/'Population (EAF)'!K40*10^5</f>
        <v>1.1944186430887709</v>
      </c>
      <c r="CS10" s="133">
        <f>'Raw Adj (EAF)'!O42/'Population (EAF)'!K41*10^5</f>
        <v>0.98704482213452305</v>
      </c>
      <c r="CT10" s="133">
        <f>'Raw Adj (EAF)'!O43/'Population (EAF)'!K42*10^5</f>
        <v>0.79856448321870688</v>
      </c>
      <c r="CU10" s="133">
        <f>'Raw Adj (EAF)'!O44/'Population (EAF)'!K43*10^5</f>
        <v>0.68975000832079369</v>
      </c>
      <c r="CV10" s="135">
        <f>'Raw Adj (EAF)'!O45/'Population (EAF)'!K44*10^5</f>
        <v>0.77376839900701977</v>
      </c>
      <c r="CW10" s="134">
        <f>'Raw Adj (EAF)'!O46/'Population (EAF)'!K45*10^5</f>
        <v>0.77074757568252283</v>
      </c>
      <c r="CX10" s="134">
        <f>'Raw Adj (EAF)'!O47/'Population (EAF)'!K46*10^5</f>
        <v>0.59072307221365083</v>
      </c>
      <c r="CY10" s="134">
        <f>'Raw Adj (EAF)'!O48/'Population (EAF)'!K47*10^5</f>
        <v>0.51972231357651266</v>
      </c>
      <c r="CZ10" s="134">
        <f>'Raw Adj (EAF)'!O49/'Population (EAF)'!K48*10^5</f>
        <v>0.54783320402440694</v>
      </c>
      <c r="DA10" s="136">
        <f>'Raw Adj (EAF)'!O50/'Population (EAF)'!K49*10^5</f>
        <v>0.42421064700850281</v>
      </c>
      <c r="DB10" s="133"/>
      <c r="DC10" s="133"/>
      <c r="DD10" s="133"/>
      <c r="DE10" s="133"/>
      <c r="DF10" s="135"/>
      <c r="DG10" s="133"/>
      <c r="DH10" s="133"/>
      <c r="DI10" s="133"/>
      <c r="DJ10" s="133"/>
      <c r="DK10" s="135"/>
      <c r="DL10" s="133"/>
      <c r="DM10" s="133"/>
      <c r="DN10" s="133"/>
      <c r="DO10" s="133"/>
      <c r="DP10" s="135"/>
      <c r="DQ10" s="133"/>
      <c r="DR10" s="133"/>
      <c r="DS10" s="133"/>
      <c r="DT10" s="133"/>
      <c r="DU10" s="133"/>
      <c r="DV10" s="133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</row>
    <row r="11" spans="1:154" ht="17.100000000000001" customHeight="1">
      <c r="A11" s="27">
        <v>42.5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>
        <f>'Raw Adj (EAF)'!P12/'Population (EAF)'!L11*10^5</f>
        <v>0.97215310633702323</v>
      </c>
      <c r="BK11" s="133">
        <f>'Raw Adj (EAF)'!P13/'Population (EAF)'!L12*10^5</f>
        <v>0.89478007218866495</v>
      </c>
      <c r="BL11" s="133">
        <f>'Raw Adj (EAF)'!P14/'Population (EAF)'!L13*10^5</f>
        <v>0.66525423337303302</v>
      </c>
      <c r="BM11" s="133">
        <f>'Raw Adj (EAF)'!P15/'Population (EAF)'!L14*10^5</f>
        <v>0.61849057412868169</v>
      </c>
      <c r="BN11" s="133">
        <f>'Raw Adj (EAF)'!P16/'Population (EAF)'!L15*10^5</f>
        <v>0.53380581757212875</v>
      </c>
      <c r="BO11" s="133">
        <f>'Raw Adj (EAF)'!P17/'Population (EAF)'!L16*10^5</f>
        <v>0.87549401208788746</v>
      </c>
      <c r="BP11" s="133">
        <f>'Raw Adj (EAF)'!P18/'Population (EAF)'!L17*10^5</f>
        <v>0.81376034606964864</v>
      </c>
      <c r="BQ11" s="133">
        <f>'Raw Adj (EAF)'!P19/'Population (EAF)'!L18*10^5</f>
        <v>0.84693772424566738</v>
      </c>
      <c r="BR11" s="133">
        <f>'Raw Adj (EAF)'!P20/'Population (EAF)'!L19*10^5</f>
        <v>0.91382771195939327</v>
      </c>
      <c r="BS11" s="133">
        <f>'Raw Adj (EAF)'!P21/'Population (EAF)'!L20*10^5</f>
        <v>0.8535912035068941</v>
      </c>
      <c r="BT11" s="133">
        <f>'Raw Adj (EAF)'!P22/'Population (EAF)'!L21*10^5</f>
        <v>1.0624925437581039</v>
      </c>
      <c r="BU11" s="133">
        <f>'Raw Adj (EAF)'!P23/'Population (EAF)'!L22*10^5</f>
        <v>0.96468193137355107</v>
      </c>
      <c r="BV11" s="133">
        <f>'Raw Adj (EAF)'!P24/'Population (EAF)'!L23*10^5</f>
        <v>0.93271854226973561</v>
      </c>
      <c r="BW11" s="133">
        <f>'Raw Adj (EAF)'!P25/'Population (EAF)'!L24*10^5</f>
        <v>0.8939362516180247</v>
      </c>
      <c r="BX11" s="133">
        <f>'Raw Adj (EAF)'!P26/'Population (EAF)'!L25*10^5</f>
        <v>1.0327766040394621</v>
      </c>
      <c r="BY11" s="133">
        <f>'Raw Adj (EAF)'!P27/'Population (EAF)'!L26*10^5</f>
        <v>1.2241366378517142</v>
      </c>
      <c r="BZ11" s="133">
        <f>'Raw Adj (EAF)'!P28/'Population (EAF)'!L27*10^5</f>
        <v>1.5204953909138743</v>
      </c>
      <c r="CA11" s="133">
        <f>'Raw Adj (EAF)'!P29/'Population (EAF)'!L28*10^5</f>
        <v>1.5590863957222874</v>
      </c>
      <c r="CB11" s="133">
        <f>'Raw Adj (EAF)'!P30/'Population (EAF)'!L29*10^5</f>
        <v>1.5662474387413985</v>
      </c>
      <c r="CC11" s="133">
        <f>'Raw Adj (EAF)'!P31/'Population (EAF)'!L30*10^5</f>
        <v>1.3794056194582101</v>
      </c>
      <c r="CD11" s="133">
        <f>'Raw Adj (EAF)'!P32/'Population (EAF)'!L31*10^5</f>
        <v>1.8667601118913035</v>
      </c>
      <c r="CE11" s="133">
        <f>'Raw Adj (EAF)'!P33/'Population (EAF)'!L32*10^5</f>
        <v>1.7891739780114371</v>
      </c>
      <c r="CF11" s="133">
        <f>'Raw Adj (EAF)'!P34/'Population (EAF)'!L33*10^5</f>
        <v>1.368421052631579</v>
      </c>
      <c r="CG11" s="133">
        <f>'Raw Adj (EAF)'!P35/'Population (EAF)'!L34*10^5</f>
        <v>1.5162907268170425</v>
      </c>
      <c r="CH11" s="133">
        <f>'Raw Adj (EAF)'!P36/'Population (EAF)'!L35*10^5</f>
        <v>1.550222979890286</v>
      </c>
      <c r="CI11" s="133">
        <f>'Raw Adj (EAF)'!P37/'Population (EAF)'!L36*10^5</f>
        <v>1.5222702569307542</v>
      </c>
      <c r="CJ11" s="133">
        <f>'Raw Adj (EAF)'!P38/'Population (EAF)'!L37*10^5</f>
        <v>1.849902759196465</v>
      </c>
      <c r="CK11" s="133">
        <f>'Raw Adj (EAF)'!P39/'Population (EAF)'!L38*10^5</f>
        <v>1.8517950617225702</v>
      </c>
      <c r="CL11" s="133">
        <f>'Raw Adj (EAF)'!P40/'Population (EAF)'!L39*10^5</f>
        <v>1.8300896433155283</v>
      </c>
      <c r="CM11" s="133">
        <f>'Raw Adj (EAF)'!P41/'Population (EAF)'!L40*10^5</f>
        <v>1.7089072179181619</v>
      </c>
      <c r="CN11" s="133">
        <f>'Raw Adj (EAF)'!P42/'Population (EAF)'!L41*10^5</f>
        <v>1.3996657909128143</v>
      </c>
      <c r="CO11" s="133">
        <f>'Raw Adj (EAF)'!P43/'Population (EAF)'!L42*10^5</f>
        <v>1.2061693148113974</v>
      </c>
      <c r="CP11" s="133">
        <f>'Raw Adj (EAF)'!P44/'Population (EAF)'!L43*10^5</f>
        <v>1.2254028837308464</v>
      </c>
      <c r="CQ11" s="135">
        <f>'Raw Adj (EAF)'!P45/'Population (EAF)'!L44*10^5</f>
        <v>1.1035754881526887</v>
      </c>
      <c r="CR11" s="134">
        <f>'Raw Adj (EAF)'!P46/'Population (EAF)'!L45*10^5</f>
        <v>1.1021376655547204</v>
      </c>
      <c r="CS11" s="134">
        <f>'Raw Adj (EAF)'!P47/'Population (EAF)'!L46*10^5</f>
        <v>1.0399491647117587</v>
      </c>
      <c r="CT11" s="134">
        <f>'Raw Adj (EAF)'!P48/'Population (EAF)'!L47*10^5</f>
        <v>0.73017397790944516</v>
      </c>
      <c r="CU11" s="134">
        <f>'Raw Adj (EAF)'!P49/'Population (EAF)'!L48*10^5</f>
        <v>0.72857867241439123</v>
      </c>
      <c r="CV11" s="136">
        <f>'Raw Adj (EAF)'!P50/'Population (EAF)'!L49*10^5</f>
        <v>0.81319505898226307</v>
      </c>
      <c r="CW11" s="133"/>
      <c r="CX11" s="133"/>
      <c r="CY11" s="133"/>
      <c r="CZ11" s="133"/>
      <c r="DA11" s="135"/>
      <c r="DB11" s="133"/>
      <c r="DC11" s="133"/>
      <c r="DD11" s="133"/>
      <c r="DE11" s="133"/>
      <c r="DF11" s="135"/>
      <c r="DG11" s="133"/>
      <c r="DH11" s="133"/>
      <c r="DI11" s="133"/>
      <c r="DJ11" s="133"/>
      <c r="DK11" s="135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</row>
    <row r="12" spans="1:154" ht="17.100000000000001" customHeight="1">
      <c r="A12" s="27">
        <v>47.5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>
        <f>'Raw Adj (EAF)'!Q12/'Population (EAF)'!M11*10^5</f>
        <v>1.2579137148822837</v>
      </c>
      <c r="BF12" s="133">
        <f>'Raw Adj (EAF)'!Q13/'Population (EAF)'!M12*10^5</f>
        <v>1.3362091880736882</v>
      </c>
      <c r="BG12" s="133">
        <f>'Raw Adj (EAF)'!Q14/'Population (EAF)'!M13*10^5</f>
        <v>1.2435806809385908</v>
      </c>
      <c r="BH12" s="133">
        <f>'Raw Adj (EAF)'!Q15/'Population (EAF)'!M14*10^5</f>
        <v>1.3012535706487105</v>
      </c>
      <c r="BI12" s="133">
        <f>'Raw Adj (EAF)'!Q16/'Population (EAF)'!M15*10^5</f>
        <v>1.1532876826028318</v>
      </c>
      <c r="BJ12" s="133">
        <f>'Raw Adj (EAF)'!Q17/'Population (EAF)'!M16*10^5</f>
        <v>1.3964406505106584</v>
      </c>
      <c r="BK12" s="133">
        <f>'Raw Adj (EAF)'!Q18/'Population (EAF)'!M17*10^5</f>
        <v>1.1566976678165892</v>
      </c>
      <c r="BL12" s="133">
        <f>'Raw Adj (EAF)'!Q19/'Population (EAF)'!M18*10^5</f>
        <v>1.3200679028055198</v>
      </c>
      <c r="BM12" s="133">
        <f>'Raw Adj (EAF)'!Q20/'Population (EAF)'!M19*10^5</f>
        <v>1.5057940886062697</v>
      </c>
      <c r="BN12" s="133">
        <f>'Raw Adj (EAF)'!Q21/'Population (EAF)'!M20*10^5</f>
        <v>1.973301952595693</v>
      </c>
      <c r="BO12" s="133">
        <f>'Raw Adj (EAF)'!Q22/'Population (EAF)'!M21*10^5</f>
        <v>1.4326378772655599</v>
      </c>
      <c r="BP12" s="133">
        <f>'Raw Adj (EAF)'!Q23/'Population (EAF)'!M22*10^5</f>
        <v>1.6835873880063639</v>
      </c>
      <c r="BQ12" s="133">
        <f>'Raw Adj (EAF)'!Q24/'Population (EAF)'!M23*10^5</f>
        <v>1.8049677580029024</v>
      </c>
      <c r="BR12" s="133">
        <f>'Raw Adj (EAF)'!Q25/'Population (EAF)'!M24*10^5</f>
        <v>1.7015055043703067</v>
      </c>
      <c r="BS12" s="133">
        <f>'Raw Adj (EAF)'!Q26/'Population (EAF)'!M25*10^5</f>
        <v>2.1526428816712708</v>
      </c>
      <c r="BT12" s="133">
        <f>'Raw Adj (EAF)'!Q27/'Population (EAF)'!M26*10^5</f>
        <v>2.2871107243937461</v>
      </c>
      <c r="BU12" s="133">
        <f>'Raw Adj (EAF)'!Q28/'Population (EAF)'!M27*10^5</f>
        <v>2.2512072796313611</v>
      </c>
      <c r="BV12" s="133">
        <f>'Raw Adj (EAF)'!Q29/'Population (EAF)'!M28*10^5</f>
        <v>2.2822135724579007</v>
      </c>
      <c r="BW12" s="133">
        <f>'Raw Adj (EAF)'!Q30/'Population (EAF)'!M29*10^5</f>
        <v>2.4964273723890176</v>
      </c>
      <c r="BX12" s="133">
        <f>'Raw Adj (EAF)'!Q31/'Population (EAF)'!M30*10^5</f>
        <v>2.8076461413508329</v>
      </c>
      <c r="BY12" s="133">
        <f>'Raw Adj (EAF)'!Q32/'Population (EAF)'!M31*10^5</f>
        <v>2.6245465718961816</v>
      </c>
      <c r="BZ12" s="133">
        <f>'Raw Adj (EAF)'!Q33/'Population (EAF)'!M32*10^5</f>
        <v>2.8791899111266055</v>
      </c>
      <c r="CA12" s="133">
        <f>'Raw Adj (EAF)'!Q34/'Population (EAF)'!M33*10^5</f>
        <v>2.8471528471528473</v>
      </c>
      <c r="CB12" s="133">
        <f>'Raw Adj (EAF)'!Q35/'Population (EAF)'!M34*10^5</f>
        <v>3.4353018158023887</v>
      </c>
      <c r="CC12" s="133">
        <f>'Raw Adj (EAF)'!Q36/'Population (EAF)'!M35*10^5</f>
        <v>3.1935296365225971</v>
      </c>
      <c r="CD12" s="133">
        <f>'Raw Adj (EAF)'!Q37/'Population (EAF)'!M36*10^5</f>
        <v>2.9477917046818045</v>
      </c>
      <c r="CE12" s="133">
        <f>'Raw Adj (EAF)'!Q38/'Population (EAF)'!M37*10^5</f>
        <v>2.9662672743290317</v>
      </c>
      <c r="CF12" s="133">
        <f>'Raw Adj (EAF)'!Q39/'Population (EAF)'!M38*10^5</f>
        <v>3.0324189632787424</v>
      </c>
      <c r="CG12" s="133">
        <f>'Raw Adj (EAF)'!Q40/'Population (EAF)'!M39*10^5</f>
        <v>2.9971850590324807</v>
      </c>
      <c r="CH12" s="133">
        <f>'Raw Adj (EAF)'!Q41/'Population (EAF)'!M40*10^5</f>
        <v>2.7947946885118369</v>
      </c>
      <c r="CI12" s="133">
        <f>'Raw Adj (EAF)'!Q42/'Population (EAF)'!M41*10^5</f>
        <v>2.654278041980211</v>
      </c>
      <c r="CJ12" s="133">
        <f>'Raw Adj (EAF)'!Q43/'Population (EAF)'!M42*10^5</f>
        <v>1.9950755695697449</v>
      </c>
      <c r="CK12" s="133">
        <f>'Raw Adj (EAF)'!Q44/'Population (EAF)'!M43*10^5</f>
        <v>2.1830004534471597</v>
      </c>
      <c r="CL12" s="135">
        <f>'Raw Adj (EAF)'!Q45/'Population (EAF)'!M44*10^5</f>
        <v>2.1380837215485253</v>
      </c>
      <c r="CM12" s="134">
        <f>'Raw Adj (EAF)'!Q46/'Population (EAF)'!M45*10^5</f>
        <v>1.781111797211006</v>
      </c>
      <c r="CN12" s="134">
        <f>'Raw Adj (EAF)'!Q47/'Population (EAF)'!M46*10^5</f>
        <v>1.7697476006006903</v>
      </c>
      <c r="CO12" s="134">
        <f>'Raw Adj (EAF)'!Q48/'Population (EAF)'!M47*10^5</f>
        <v>1.5274899845009218</v>
      </c>
      <c r="CP12" s="134">
        <f>'Raw Adj (EAF)'!Q49/'Population (EAF)'!M48*10^5</f>
        <v>1.3564560253234061</v>
      </c>
      <c r="CQ12" s="136">
        <f>'Raw Adj (EAF)'!Q50/'Population (EAF)'!M49*10^5</f>
        <v>1.3622062421009469</v>
      </c>
      <c r="CR12" s="133"/>
      <c r="CS12" s="133"/>
      <c r="CT12" s="133"/>
      <c r="CU12" s="133"/>
      <c r="CV12" s="135"/>
      <c r="CW12" s="133"/>
      <c r="CX12" s="133"/>
      <c r="CY12" s="133"/>
      <c r="CZ12" s="133"/>
      <c r="DA12" s="135"/>
      <c r="DB12" s="133"/>
      <c r="DC12" s="133"/>
      <c r="DD12" s="133"/>
      <c r="DE12" s="133"/>
      <c r="DF12" s="135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</row>
    <row r="13" spans="1:154" ht="17.100000000000001" customHeight="1">
      <c r="A13" s="27">
        <v>52.5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>
        <f>'Raw Adj (EAF)'!R12/'Population (EAF)'!N11*10^5</f>
        <v>1.8649074161753378</v>
      </c>
      <c r="BA13" s="133">
        <f>'Raw Adj (EAF)'!R13/'Population (EAF)'!N12*10^5</f>
        <v>2.0193610455412379</v>
      </c>
      <c r="BB13" s="133">
        <f>'Raw Adj (EAF)'!R14/'Population (EAF)'!N13*10^5</f>
        <v>1.6983443265746305</v>
      </c>
      <c r="BC13" s="133">
        <f>'Raw Adj (EAF)'!R15/'Population (EAF)'!N14*10^5</f>
        <v>1.7796497168473173</v>
      </c>
      <c r="BD13" s="133">
        <f>'Raw Adj (EAF)'!R16/'Population (EAF)'!N15*10^5</f>
        <v>1.9251605320099681</v>
      </c>
      <c r="BE13" s="133">
        <f>'Raw Adj (EAF)'!R17/'Population (EAF)'!N16*10^5</f>
        <v>1.9940179096834647</v>
      </c>
      <c r="BF13" s="133">
        <f>'Raw Adj (EAF)'!R18/'Population (EAF)'!N17*10^5</f>
        <v>2.4830173394719322</v>
      </c>
      <c r="BG13" s="133">
        <f>'Raw Adj (EAF)'!R19/'Population (EAF)'!N18*10^5</f>
        <v>2.6327783610864537</v>
      </c>
      <c r="BH13" s="133">
        <f>'Raw Adj (EAF)'!R20/'Population (EAF)'!N19*10^5</f>
        <v>3.0590069037260652</v>
      </c>
      <c r="BI13" s="133">
        <f>'Raw Adj (EAF)'!R21/'Population (EAF)'!N20*10^5</f>
        <v>2.9048514270804282</v>
      </c>
      <c r="BJ13" s="133">
        <f>'Raw Adj (EAF)'!R22/'Population (EAF)'!N21*10^5</f>
        <v>3.371217450506176</v>
      </c>
      <c r="BK13" s="133">
        <f>'Raw Adj (EAF)'!R23/'Population (EAF)'!N22*10^5</f>
        <v>2.9468869225554224</v>
      </c>
      <c r="BL13" s="133">
        <f>'Raw Adj (EAF)'!R24/'Population (EAF)'!N23*10^5</f>
        <v>2.7448722120981559</v>
      </c>
      <c r="BM13" s="133">
        <f>'Raw Adj (EAF)'!R25/'Population (EAF)'!N24*10^5</f>
        <v>2.8363001572319173</v>
      </c>
      <c r="BN13" s="133">
        <f>'Raw Adj (EAF)'!R26/'Population (EAF)'!N25*10^5</f>
        <v>3.5791117127131056</v>
      </c>
      <c r="BO13" s="133">
        <f>'Raw Adj (EAF)'!R27/'Population (EAF)'!N26*10^5</f>
        <v>3.4953139025571196</v>
      </c>
      <c r="BP13" s="133">
        <f>'Raw Adj (EAF)'!R28/'Population (EAF)'!N27*10^5</f>
        <v>4.2410920551051614</v>
      </c>
      <c r="BQ13" s="133">
        <f>'Raw Adj (EAF)'!R29/'Population (EAF)'!N28*10^5</f>
        <v>3.9441020383387779</v>
      </c>
      <c r="BR13" s="133">
        <f>'Raw Adj (EAF)'!R30/'Population (EAF)'!N29*10^5</f>
        <v>4.407220857492284</v>
      </c>
      <c r="BS13" s="133">
        <f>'Raw Adj (EAF)'!R31/'Population (EAF)'!N30*10^5</f>
        <v>4.1406164154384069</v>
      </c>
      <c r="BT13" s="133">
        <f>'Raw Adj (EAF)'!R32/'Population (EAF)'!N31*10^5</f>
        <v>4.7419781450474217</v>
      </c>
      <c r="BU13" s="133">
        <f>'Raw Adj (EAF)'!R33/'Population (EAF)'!N32*10^5</f>
        <v>4.3088957966721502</v>
      </c>
      <c r="BV13" s="133">
        <f>'Raw Adj (EAF)'!R34/'Population (EAF)'!N33*10^5</f>
        <v>4.5272435897435903</v>
      </c>
      <c r="BW13" s="133">
        <f>'Raw Adj (EAF)'!R35/'Population (EAF)'!N34*10^5</f>
        <v>4.5053868756121451</v>
      </c>
      <c r="BX13" s="133">
        <f>'Raw Adj (EAF)'!R36/'Population (EAF)'!N35*10^5</f>
        <v>4.9044846978226673</v>
      </c>
      <c r="BY13" s="133">
        <f>'Raw Adj (EAF)'!R37/'Population (EAF)'!N36*10^5</f>
        <v>4.8579001466691478</v>
      </c>
      <c r="BZ13" s="133">
        <f>'Raw Adj (EAF)'!R38/'Population (EAF)'!N37*10^5</f>
        <v>5.6572123748666145</v>
      </c>
      <c r="CA13" s="133">
        <f>'Raw Adj (EAF)'!R39/'Population (EAF)'!N38*10^5</f>
        <v>5.7459586059801859</v>
      </c>
      <c r="CB13" s="133">
        <f>'Raw Adj (EAF)'!R40/'Population (EAF)'!N39*10^5</f>
        <v>5.6058345394371285</v>
      </c>
      <c r="CC13" s="133">
        <f>'Raw Adj (EAF)'!R41/'Population (EAF)'!N40*10^5</f>
        <v>5.1413982522562973</v>
      </c>
      <c r="CD13" s="133">
        <f>'Raw Adj (EAF)'!R42/'Population (EAF)'!N41*10^5</f>
        <v>4.6566472341750043</v>
      </c>
      <c r="CE13" s="133">
        <f>'Raw Adj (EAF)'!R43/'Population (EAF)'!N42*10^5</f>
        <v>4.1683511452130695</v>
      </c>
      <c r="CF13" s="133">
        <f>'Raw Adj (EAF)'!R44/'Population (EAF)'!N43*10^5</f>
        <v>3.5012627006652934</v>
      </c>
      <c r="CG13" s="135">
        <f>'Raw Adj (EAF)'!R45/'Population (EAF)'!N44*10^5</f>
        <v>3.2699976453491861</v>
      </c>
      <c r="CH13" s="134">
        <f>'Raw Adj (EAF)'!R46/'Population (EAF)'!N45*10^5</f>
        <v>3.2100439611079703</v>
      </c>
      <c r="CI13" s="134">
        <f>'Raw Adj (EAF)'!R47/'Population (EAF)'!N46*10^5</f>
        <v>2.8997350367110202</v>
      </c>
      <c r="CJ13" s="134">
        <f>'Raw Adj (EAF)'!R48/'Population (EAF)'!N47*10^5</f>
        <v>2.7902038390757276</v>
      </c>
      <c r="CK13" s="134">
        <f>'Raw Adj (EAF)'!R49/'Population (EAF)'!N48*10^5</f>
        <v>2.4752504845870815</v>
      </c>
      <c r="CL13" s="136">
        <f>'Raw Adj (EAF)'!R50/'Population (EAF)'!N49*10^5</f>
        <v>2.3310441074543391</v>
      </c>
      <c r="CM13" s="133"/>
      <c r="CN13" s="133"/>
      <c r="CO13" s="133"/>
      <c r="CP13" s="133"/>
      <c r="CQ13" s="135"/>
      <c r="CR13" s="133"/>
      <c r="CS13" s="133"/>
      <c r="CT13" s="133"/>
      <c r="CU13" s="133"/>
      <c r="CV13" s="135"/>
      <c r="CW13" s="133"/>
      <c r="CX13" s="133"/>
      <c r="CY13" s="133"/>
      <c r="CZ13" s="133"/>
      <c r="DA13" s="135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</row>
    <row r="14" spans="1:154" ht="17.100000000000001" customHeight="1">
      <c r="A14" s="27">
        <v>57.5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>
        <f>'Raw Adj (EAF)'!S12/'Population (EAF)'!O11*10^5</f>
        <v>2.3093356862327843</v>
      </c>
      <c r="AV14" s="133">
        <f>'Raw Adj (EAF)'!S13/'Population (EAF)'!O12*10^5</f>
        <v>3.5254826211545298</v>
      </c>
      <c r="AW14" s="133">
        <f>'Raw Adj (EAF)'!S14/'Population (EAF)'!O13*10^5</f>
        <v>3.0984661127251281</v>
      </c>
      <c r="AX14" s="133">
        <f>'Raw Adj (EAF)'!S15/'Population (EAF)'!O14*10^5</f>
        <v>2.900932732757374</v>
      </c>
      <c r="AY14" s="133">
        <f>'Raw Adj (EAF)'!S16/'Population (EAF)'!O15*10^5</f>
        <v>3.1662002449364288</v>
      </c>
      <c r="AZ14" s="133">
        <f>'Raw Adj (EAF)'!S17/'Population (EAF)'!O16*10^5</f>
        <v>3.1968232129274647</v>
      </c>
      <c r="BA14" s="133">
        <f>'Raw Adj (EAF)'!S18/'Population (EAF)'!O17*10^5</f>
        <v>4.2634463113758541</v>
      </c>
      <c r="BB14" s="133">
        <f>'Raw Adj (EAF)'!S19/'Population (EAF)'!O18*10^5</f>
        <v>4.0391496560386875</v>
      </c>
      <c r="BC14" s="133">
        <f>'Raw Adj (EAF)'!S20/'Population (EAF)'!O19*10^5</f>
        <v>4.5804306148218856</v>
      </c>
      <c r="BD14" s="133">
        <f>'Raw Adj (EAF)'!S21/'Population (EAF)'!O20*10^5</f>
        <v>4.5442591062769493</v>
      </c>
      <c r="BE14" s="133">
        <f>'Raw Adj (EAF)'!S22/'Population (EAF)'!O21*10^5</f>
        <v>4.8618332016963732</v>
      </c>
      <c r="BF14" s="133">
        <f>'Raw Adj (EAF)'!S23/'Population (EAF)'!O22*10^5</f>
        <v>4.4294439732008213</v>
      </c>
      <c r="BG14" s="133">
        <f>'Raw Adj (EAF)'!S24/'Population (EAF)'!O23*10^5</f>
        <v>4.591226847724494</v>
      </c>
      <c r="BH14" s="133">
        <f>'Raw Adj (EAF)'!S25/'Population (EAF)'!O24*10^5</f>
        <v>5.0914886824167818</v>
      </c>
      <c r="BI14" s="133">
        <f>'Raw Adj (EAF)'!S26/'Population (EAF)'!O25*10^5</f>
        <v>5.7711492776865052</v>
      </c>
      <c r="BJ14" s="133">
        <f>'Raw Adj (EAF)'!S27/'Population (EAF)'!O26*10^5</f>
        <v>5.7879229723730452</v>
      </c>
      <c r="BK14" s="133">
        <f>'Raw Adj (EAF)'!S28/'Population (EAF)'!O27*10^5</f>
        <v>5.7993960756114227</v>
      </c>
      <c r="BL14" s="133">
        <f>'Raw Adj (EAF)'!S29/'Population (EAF)'!O28*10^5</f>
        <v>6.3217644721283168</v>
      </c>
      <c r="BM14" s="133">
        <f>'Raw Adj (EAF)'!S30/'Population (EAF)'!O29*10^5</f>
        <v>6.4012371810086837</v>
      </c>
      <c r="BN14" s="133">
        <f>'Raw Adj (EAF)'!S31/'Population (EAF)'!O30*10^5</f>
        <v>7.0885838638007126</v>
      </c>
      <c r="BO14" s="133">
        <f>'Raw Adj (EAF)'!S32/'Population (EAF)'!O31*10^5</f>
        <v>6.886568857517199</v>
      </c>
      <c r="BP14" s="133">
        <f>'Raw Adj (EAF)'!S33/'Population (EAF)'!O32*10^5</f>
        <v>7.4542394500211886</v>
      </c>
      <c r="BQ14" s="133">
        <f>'Raw Adj (EAF)'!S34/'Population (EAF)'!O33*10^5</f>
        <v>7.1701315231226133</v>
      </c>
      <c r="BR14" s="133">
        <f>'Raw Adj (EAF)'!S35/'Population (EAF)'!O34*10^5</f>
        <v>7.9031912615121014</v>
      </c>
      <c r="BS14" s="133">
        <f>'Raw Adj (EAF)'!S36/'Population (EAF)'!O35*10^5</f>
        <v>8.183805677482713</v>
      </c>
      <c r="BT14" s="133">
        <f>'Raw Adj (EAF)'!S37/'Population (EAF)'!O36*10^5</f>
        <v>8.6211428271040322</v>
      </c>
      <c r="BU14" s="133">
        <f>'Raw Adj (EAF)'!S38/'Population (EAF)'!O37*10^5</f>
        <v>9.0940158700864284</v>
      </c>
      <c r="BV14" s="133">
        <f>'Raw Adj (EAF)'!S39/'Population (EAF)'!O38*10^5</f>
        <v>9.8914484764421733</v>
      </c>
      <c r="BW14" s="133">
        <f>'Raw Adj (EAF)'!S40/'Population (EAF)'!O39*10^5</f>
        <v>8.8532037356938691</v>
      </c>
      <c r="BX14" s="133">
        <f>'Raw Adj (EAF)'!S41/'Population (EAF)'!O40*10^5</f>
        <v>9.0471589899597706</v>
      </c>
      <c r="BY14" s="133">
        <f>'Raw Adj (EAF)'!S42/'Population (EAF)'!O41*10^5</f>
        <v>8.3286307114174836</v>
      </c>
      <c r="BZ14" s="133">
        <f>'Raw Adj (EAF)'!S43/'Population (EAF)'!O42*10^5</f>
        <v>7.6212717385414344</v>
      </c>
      <c r="CA14" s="133">
        <f>'Raw Adj (EAF)'!S44/'Population (EAF)'!O43*10^5</f>
        <v>7.879152067973072</v>
      </c>
      <c r="CB14" s="135">
        <f>'Raw Adj (EAF)'!S45/'Population (EAF)'!O44*10^5</f>
        <v>6.9967493168680903</v>
      </c>
      <c r="CC14" s="134">
        <f>'Raw Adj (EAF)'!S46/'Population (EAF)'!O45*10^5</f>
        <v>5.6265884819921723</v>
      </c>
      <c r="CD14" s="134">
        <f>'Raw Adj (EAF)'!S47/'Population (EAF)'!O46*10^5</f>
        <v>5.6315421647383408</v>
      </c>
      <c r="CE14" s="134">
        <f>'Raw Adj (EAF)'!S48/'Population (EAF)'!O47*10^5</f>
        <v>5.227531477911918</v>
      </c>
      <c r="CF14" s="134">
        <f>'Raw Adj (EAF)'!S49/'Population (EAF)'!O48*10^5</f>
        <v>5.034335785350998</v>
      </c>
      <c r="CG14" s="136">
        <f>'Raw Adj (EAF)'!S50/'Population (EAF)'!O49*10^5</f>
        <v>3.9616471396907649</v>
      </c>
      <c r="CH14" s="133"/>
      <c r="CI14" s="133"/>
      <c r="CJ14" s="133"/>
      <c r="CK14" s="133"/>
      <c r="CL14" s="135"/>
      <c r="CM14" s="133"/>
      <c r="CN14" s="133"/>
      <c r="CO14" s="133"/>
      <c r="CP14" s="133"/>
      <c r="CQ14" s="135"/>
      <c r="CR14" s="133"/>
      <c r="CS14" s="133"/>
      <c r="CT14" s="133"/>
      <c r="CU14" s="133"/>
      <c r="CV14" s="135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</row>
    <row r="15" spans="1:154" ht="17.100000000000001" customHeight="1">
      <c r="A15" s="27">
        <v>62.5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>
        <f>'Raw Adj (EAF)'!T12/'Population (EAF)'!P11*10^5</f>
        <v>3.6408009407829631</v>
      </c>
      <c r="AQ15" s="133">
        <f>'Raw Adj (EAF)'!T13/'Population (EAF)'!P12*10^5</f>
        <v>4.4403278738102019</v>
      </c>
      <c r="AR15" s="133">
        <f>'Raw Adj (EAF)'!T14/'Population (EAF)'!P13*10^5</f>
        <v>4.0469850310396778</v>
      </c>
      <c r="AS15" s="133">
        <f>'Raw Adj (EAF)'!T15/'Population (EAF)'!P14*10^5</f>
        <v>4.7979169051755548</v>
      </c>
      <c r="AT15" s="133">
        <f>'Raw Adj (EAF)'!T16/'Population (EAF)'!P15*10^5</f>
        <v>4.4761257693680268</v>
      </c>
      <c r="AU15" s="133">
        <f>'Raw Adj (EAF)'!T17/'Population (EAF)'!P16*10^5</f>
        <v>4.5269297125031684</v>
      </c>
      <c r="AV15" s="133">
        <f>'Raw Adj (EAF)'!T18/'Population (EAF)'!P17*10^5</f>
        <v>5.1299671677697853</v>
      </c>
      <c r="AW15" s="133">
        <f>'Raw Adj (EAF)'!T19/'Population (EAF)'!P18*10^5</f>
        <v>5.6874434714969526</v>
      </c>
      <c r="AX15" s="133">
        <f>'Raw Adj (EAF)'!T20/'Population (EAF)'!P19*10^5</f>
        <v>7.5243427039283892</v>
      </c>
      <c r="AY15" s="133">
        <f>'Raw Adj (EAF)'!T21/'Population (EAF)'!P20*10^5</f>
        <v>7.7635373269594972</v>
      </c>
      <c r="AZ15" s="133">
        <f>'Raw Adj (EAF)'!T22/'Population (EAF)'!P21*10^5</f>
        <v>7.957778972099586</v>
      </c>
      <c r="BA15" s="133">
        <f>'Raw Adj (EAF)'!T23/'Population (EAF)'!P22*10^5</f>
        <v>7.1849403649949712</v>
      </c>
      <c r="BB15" s="133">
        <f>'Raw Adj (EAF)'!T24/'Population (EAF)'!P23*10^5</f>
        <v>7.0914040877319735</v>
      </c>
      <c r="BC15" s="133">
        <f>'Raw Adj (EAF)'!T25/'Population (EAF)'!P24*10^5</f>
        <v>8.0835838538778333</v>
      </c>
      <c r="BD15" s="133">
        <f>'Raw Adj (EAF)'!T26/'Population (EAF)'!P25*10^5</f>
        <v>7.7737428601732326</v>
      </c>
      <c r="BE15" s="133">
        <f>'Raw Adj (EAF)'!T27/'Population (EAF)'!P26*10^5</f>
        <v>8.6135502053919684</v>
      </c>
      <c r="BF15" s="133">
        <f>'Raw Adj (EAF)'!T28/'Population (EAF)'!P27*10^5</f>
        <v>8.9122314170502079</v>
      </c>
      <c r="BG15" s="133">
        <f>'Raw Adj (EAF)'!T29/'Population (EAF)'!P28*10^5</f>
        <v>10.266800495781311</v>
      </c>
      <c r="BH15" s="133">
        <f>'Raw Adj (EAF)'!T30/'Population (EAF)'!P29*10^5</f>
        <v>10.644692032948601</v>
      </c>
      <c r="BI15" s="133">
        <f>'Raw Adj (EAF)'!T31/'Population (EAF)'!P30*10^5</f>
        <v>11.122863538199171</v>
      </c>
      <c r="BJ15" s="133">
        <f>'Raw Adj (EAF)'!T32/'Population (EAF)'!P31*10^5</f>
        <v>11.314150454131694</v>
      </c>
      <c r="BK15" s="133">
        <f>'Raw Adj (EAF)'!T33/'Population (EAF)'!P32*10^5</f>
        <v>12.252125669458229</v>
      </c>
      <c r="BL15" s="133">
        <f>'Raw Adj (EAF)'!T34/'Population (EAF)'!P33*10^5</f>
        <v>11.751662971175167</v>
      </c>
      <c r="BM15" s="133">
        <f>'Raw Adj (EAF)'!T35/'Population (EAF)'!P34*10^5</f>
        <v>13.687207646939189</v>
      </c>
      <c r="BN15" s="133">
        <f>'Raw Adj (EAF)'!T36/'Population (EAF)'!P35*10^5</f>
        <v>13.30489352548825</v>
      </c>
      <c r="BO15" s="133">
        <f>'Raw Adj (EAF)'!T37/'Population (EAF)'!P36*10^5</f>
        <v>14.203828560002233</v>
      </c>
      <c r="BP15" s="133">
        <f>'Raw Adj (EAF)'!T38/'Population (EAF)'!P37*10^5</f>
        <v>14.460033012364089</v>
      </c>
      <c r="BQ15" s="133">
        <f>'Raw Adj (EAF)'!T39/'Population (EAF)'!P38*10^5</f>
        <v>13.697050561152407</v>
      </c>
      <c r="BR15" s="133">
        <f>'Raw Adj (EAF)'!T40/'Population (EAF)'!P39*10^5</f>
        <v>14.267168859231631</v>
      </c>
      <c r="BS15" s="133">
        <f>'Raw Adj (EAF)'!T41/'Population (EAF)'!P40*10^5</f>
        <v>15.329687393314407</v>
      </c>
      <c r="BT15" s="133">
        <f>'Raw Adj (EAF)'!T42/'Population (EAF)'!P41*10^5</f>
        <v>14.210671696121414</v>
      </c>
      <c r="BU15" s="133">
        <f>'Raw Adj (EAF)'!T43/'Population (EAF)'!P42*10^5</f>
        <v>12.42623374146514</v>
      </c>
      <c r="BV15" s="133">
        <f>'Raw Adj (EAF)'!T44/'Population (EAF)'!P43*10^5</f>
        <v>12.478176233164115</v>
      </c>
      <c r="BW15" s="135">
        <f>'Raw Adj (EAF)'!T45/'Population (EAF)'!P44*10^5</f>
        <v>11.395331834922077</v>
      </c>
      <c r="BX15" s="134">
        <f>'Raw Adj (EAF)'!T46/'Population (EAF)'!P45*10^5</f>
        <v>11.063901624756634</v>
      </c>
      <c r="BY15" s="134">
        <f>'Raw Adj (EAF)'!T47/'Population (EAF)'!P46*10^5</f>
        <v>8.9061040304049897</v>
      </c>
      <c r="BZ15" s="134">
        <f>'Raw Adj (EAF)'!T48/'Population (EAF)'!P47*10^5</f>
        <v>8.8451814027809181</v>
      </c>
      <c r="CA15" s="134">
        <f>'Raw Adj (EAF)'!T49/'Population (EAF)'!P48*10^5</f>
        <v>8.878837082078558</v>
      </c>
      <c r="CB15" s="136">
        <f>'Raw Adj (EAF)'!T50/'Population (EAF)'!P49*10^5</f>
        <v>7.9826265297475647</v>
      </c>
      <c r="CC15" s="133"/>
      <c r="CD15" s="133"/>
      <c r="CE15" s="133"/>
      <c r="CF15" s="133"/>
      <c r="CG15" s="135"/>
      <c r="CH15" s="133"/>
      <c r="CI15" s="133"/>
      <c r="CJ15" s="133"/>
      <c r="CK15" s="133"/>
      <c r="CL15" s="135"/>
      <c r="CM15" s="133"/>
      <c r="CN15" s="133"/>
      <c r="CO15" s="133"/>
      <c r="CP15" s="133"/>
      <c r="CQ15" s="135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</row>
    <row r="16" spans="1:154" ht="17.100000000000001" customHeight="1">
      <c r="A16" s="27">
        <v>67.5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>
        <f>'Raw Adj (EAF)'!U12/'Population (EAF)'!Q11*10^5</f>
        <v>5.4780854872140754</v>
      </c>
      <c r="AL16" s="133">
        <f>'Raw Adj (EAF)'!U13/'Population (EAF)'!Q12*10^5</f>
        <v>6.6390932615079663</v>
      </c>
      <c r="AM16" s="133">
        <f>'Raw Adj (EAF)'!U14/'Population (EAF)'!Q13*10^5</f>
        <v>6.7674547055696443</v>
      </c>
      <c r="AN16" s="133">
        <f>'Raw Adj (EAF)'!U15/'Population (EAF)'!Q14*10^5</f>
        <v>5.9798969340899975</v>
      </c>
      <c r="AO16" s="133">
        <f>'Raw Adj (EAF)'!U16/'Population (EAF)'!Q15*10^5</f>
        <v>7.0153857197744962</v>
      </c>
      <c r="AP16" s="133">
        <f>'Raw Adj (EAF)'!U17/'Population (EAF)'!Q16*10^5</f>
        <v>7.4585335290572425</v>
      </c>
      <c r="AQ16" s="133">
        <f>'Raw Adj (EAF)'!U18/'Population (EAF)'!Q17*10^5</f>
        <v>7.9079891297348119</v>
      </c>
      <c r="AR16" s="133">
        <f>'Raw Adj (EAF)'!U19/'Population (EAF)'!Q18*10^5</f>
        <v>9.3990575928381883</v>
      </c>
      <c r="AS16" s="133">
        <f>'Raw Adj (EAF)'!U20/'Population (EAF)'!Q19*10^5</f>
        <v>10.352815573908085</v>
      </c>
      <c r="AT16" s="133">
        <f>'Raw Adj (EAF)'!U21/'Population (EAF)'!Q20*10^5</f>
        <v>11.526806945647037</v>
      </c>
      <c r="AU16" s="133">
        <f>'Raw Adj (EAF)'!U22/'Population (EAF)'!Q21*10^5</f>
        <v>11.741743285908044</v>
      </c>
      <c r="AV16" s="133">
        <f>'Raw Adj (EAF)'!U23/'Population (EAF)'!Q22*10^5</f>
        <v>9.2585521715195771</v>
      </c>
      <c r="AW16" s="133">
        <f>'Raw Adj (EAF)'!U24/'Population (EAF)'!Q23*10^5</f>
        <v>10.379139086242787</v>
      </c>
      <c r="AX16" s="133">
        <f>'Raw Adj (EAF)'!U25/'Population (EAF)'!Q24*10^5</f>
        <v>10.808192188342458</v>
      </c>
      <c r="AY16" s="133">
        <f>'Raw Adj (EAF)'!U26/'Population (EAF)'!Q25*10^5</f>
        <v>12.747451409737936</v>
      </c>
      <c r="AZ16" s="133">
        <f>'Raw Adj (EAF)'!U27/'Population (EAF)'!Q26*10^5</f>
        <v>14.62567496986809</v>
      </c>
      <c r="BA16" s="133">
        <f>'Raw Adj (EAF)'!U28/'Population (EAF)'!Q27*10^5</f>
        <v>14.470358790548771</v>
      </c>
      <c r="BB16" s="133">
        <f>'Raw Adj (EAF)'!U29/'Population (EAF)'!Q28*10^5</f>
        <v>14.971458188196719</v>
      </c>
      <c r="BC16" s="133">
        <f>'Raw Adj (EAF)'!U30/'Population (EAF)'!Q29*10^5</f>
        <v>16.848694894505893</v>
      </c>
      <c r="BD16" s="133">
        <f>'Raw Adj (EAF)'!U31/'Population (EAF)'!Q30*10^5</f>
        <v>16.651602685181452</v>
      </c>
      <c r="BE16" s="133">
        <f>'Raw Adj (EAF)'!U32/'Population (EAF)'!Q31*10^5</f>
        <v>18.31100003086592</v>
      </c>
      <c r="BF16" s="133">
        <f>'Raw Adj (EAF)'!U33/'Population (EAF)'!Q32*10^5</f>
        <v>18.623905468665761</v>
      </c>
      <c r="BG16" s="133">
        <f>'Raw Adj (EAF)'!U34/'Population (EAF)'!Q33*10^5</f>
        <v>20.222672064777328</v>
      </c>
      <c r="BH16" s="133">
        <f>'Raw Adj (EAF)'!U35/'Population (EAF)'!Q34*10^5</f>
        <v>19.934774152767513</v>
      </c>
      <c r="BI16" s="133">
        <f>'Raw Adj (EAF)'!U36/'Population (EAF)'!Q35*10^5</f>
        <v>20.870369610425598</v>
      </c>
      <c r="BJ16" s="133">
        <f>'Raw Adj (EAF)'!U37/'Population (EAF)'!Q36*10^5</f>
        <v>21.286409360569476</v>
      </c>
      <c r="BK16" s="133">
        <f>'Raw Adj (EAF)'!U38/'Population (EAF)'!Q37*10^5</f>
        <v>22.971381626277758</v>
      </c>
      <c r="BL16" s="133">
        <f>'Raw Adj (EAF)'!U39/'Population (EAF)'!Q38*10^5</f>
        <v>21.76244043880186</v>
      </c>
      <c r="BM16" s="133">
        <f>'Raw Adj (EAF)'!U40/'Population (EAF)'!Q39*10^5</f>
        <v>22.3149189740172</v>
      </c>
      <c r="BN16" s="133">
        <f>'Raw Adj (EAF)'!U41/'Population (EAF)'!Q40*10^5</f>
        <v>22.483925841315234</v>
      </c>
      <c r="BO16" s="133">
        <f>'Raw Adj (EAF)'!U42/'Population (EAF)'!Q41*10^5</f>
        <v>21.957983017812683</v>
      </c>
      <c r="BP16" s="133">
        <f>'Raw Adj (EAF)'!U43/'Population (EAF)'!Q42*10^5</f>
        <v>19.471007097754764</v>
      </c>
      <c r="BQ16" s="133">
        <f>'Raw Adj (EAF)'!U44/'Population (EAF)'!Q43*10^5</f>
        <v>18.7046035696502</v>
      </c>
      <c r="BR16" s="135">
        <f>'Raw Adj (EAF)'!U45/'Population (EAF)'!Q44*10^5</f>
        <v>16.329669387892185</v>
      </c>
      <c r="BS16" s="134">
        <f>'Raw Adj (EAF)'!U46/'Population (EAF)'!Q45*10^5</f>
        <v>16.063082084201106</v>
      </c>
      <c r="BT16" s="134">
        <f>'Raw Adj (EAF)'!U47/'Population (EAF)'!Q46*10^5</f>
        <v>15.154976755141449</v>
      </c>
      <c r="BU16" s="134">
        <f>'Raw Adj (EAF)'!U48/'Population (EAF)'!Q47*10^5</f>
        <v>14.970046480987371</v>
      </c>
      <c r="BV16" s="134">
        <f>'Raw Adj (EAF)'!U49/'Population (EAF)'!Q48*10^5</f>
        <v>13.461982808827267</v>
      </c>
      <c r="BW16" s="136">
        <f>'Raw Adj (EAF)'!U50/'Population (EAF)'!Q49*10^5</f>
        <v>13.399356269895403</v>
      </c>
      <c r="BX16" s="133"/>
      <c r="BY16" s="133"/>
      <c r="BZ16" s="133"/>
      <c r="CA16" s="133"/>
      <c r="CB16" s="135"/>
      <c r="CC16" s="133"/>
      <c r="CD16" s="133"/>
      <c r="CE16" s="133"/>
      <c r="CF16" s="133"/>
      <c r="CG16" s="135"/>
      <c r="CH16" s="133"/>
      <c r="CI16" s="133"/>
      <c r="CJ16" s="133"/>
      <c r="CK16" s="133"/>
      <c r="CL16" s="135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</row>
    <row r="17" spans="1:154" ht="17.100000000000001" customHeight="1">
      <c r="A17" s="27">
        <v>72.5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>
        <f>'Raw Adj (EAF)'!V12/'Population (EAF)'!R11*10^5</f>
        <v>9.3860242941947014</v>
      </c>
      <c r="AG17" s="133">
        <f>'Raw Adj (EAF)'!V13/'Population (EAF)'!R12*10^5</f>
        <v>9.174075110210989</v>
      </c>
      <c r="AH17" s="133">
        <f>'Raw Adj (EAF)'!V14/'Population (EAF)'!R13*10^5</f>
        <v>10.108952426165834</v>
      </c>
      <c r="AI17" s="133">
        <f>'Raw Adj (EAF)'!V15/'Population (EAF)'!R14*10^5</f>
        <v>9.6131025160614385</v>
      </c>
      <c r="AJ17" s="133">
        <f>'Raw Adj (EAF)'!V16/'Population (EAF)'!R15*10^5</f>
        <v>11.77161849327992</v>
      </c>
      <c r="AK17" s="133">
        <f>'Raw Adj (EAF)'!V17/'Population (EAF)'!R16*10^5</f>
        <v>10.610339690354699</v>
      </c>
      <c r="AL17" s="133">
        <f>'Raw Adj (EAF)'!V18/'Population (EAF)'!R17*10^5</f>
        <v>12.200725033748599</v>
      </c>
      <c r="AM17" s="133">
        <f>'Raw Adj (EAF)'!V19/'Population (EAF)'!R18*10^5</f>
        <v>13.749045921240498</v>
      </c>
      <c r="AN17" s="133">
        <f>'Raw Adj (EAF)'!V20/'Population (EAF)'!R19*10^5</f>
        <v>14.337750454642944</v>
      </c>
      <c r="AO17" s="133">
        <f>'Raw Adj (EAF)'!V21/'Population (EAF)'!R20*10^5</f>
        <v>15.198529743492672</v>
      </c>
      <c r="AP17" s="133">
        <f>'Raw Adj (EAF)'!V22/'Population (EAF)'!R21*10^5</f>
        <v>17.009485740118087</v>
      </c>
      <c r="AQ17" s="133">
        <f>'Raw Adj (EAF)'!V23/'Population (EAF)'!R22*10^5</f>
        <v>12.967336391116753</v>
      </c>
      <c r="AR17" s="133">
        <f>'Raw Adj (EAF)'!V24/'Population (EAF)'!R23*10^5</f>
        <v>16.110779728290861</v>
      </c>
      <c r="AS17" s="133">
        <f>'Raw Adj (EAF)'!V25/'Population (EAF)'!R24*10^5</f>
        <v>13.93756370457273</v>
      </c>
      <c r="AT17" s="133">
        <f>'Raw Adj (EAF)'!V26/'Population (EAF)'!R25*10^5</f>
        <v>17.343564267046499</v>
      </c>
      <c r="AU17" s="133">
        <f>'Raw Adj (EAF)'!V27/'Population (EAF)'!R26*10^5</f>
        <v>18.289554543293768</v>
      </c>
      <c r="AV17" s="133">
        <f>'Raw Adj (EAF)'!V28/'Population (EAF)'!R27*10^5</f>
        <v>19.40176042778657</v>
      </c>
      <c r="AW17" s="133">
        <f>'Raw Adj (EAF)'!V29/'Population (EAF)'!R28*10^5</f>
        <v>20.395423929721449</v>
      </c>
      <c r="AX17" s="133">
        <f>'Raw Adj (EAF)'!V30/'Population (EAF)'!R29*10^5</f>
        <v>23.10174374438775</v>
      </c>
      <c r="AY17" s="133">
        <f>'Raw Adj (EAF)'!V31/'Population (EAF)'!R30*10^5</f>
        <v>26.058719899146254</v>
      </c>
      <c r="AZ17" s="133">
        <f>'Raw Adj (EAF)'!V32/'Population (EAF)'!R31*10^5</f>
        <v>26.038540003745201</v>
      </c>
      <c r="BA17" s="133">
        <f>'Raw Adj (EAF)'!V33/'Population (EAF)'!R32*10^5</f>
        <v>27.555367473011739</v>
      </c>
      <c r="BB17" s="133">
        <f>'Raw Adj (EAF)'!V34/'Population (EAF)'!R33*10^5</f>
        <v>28.187106839241565</v>
      </c>
      <c r="BC17" s="133">
        <f>'Raw Adj (EAF)'!V35/'Population (EAF)'!R34*10^5</f>
        <v>31.381843295049933</v>
      </c>
      <c r="BD17" s="133">
        <f>'Raw Adj (EAF)'!V36/'Population (EAF)'!R35*10^5</f>
        <v>31.459788466553622</v>
      </c>
      <c r="BE17" s="133">
        <f>'Raw Adj (EAF)'!V37/'Population (EAF)'!R36*10^5</f>
        <v>33.253444147611397</v>
      </c>
      <c r="BF17" s="133">
        <f>'Raw Adj (EAF)'!V38/'Population (EAF)'!R37*10^5</f>
        <v>34.140757335788507</v>
      </c>
      <c r="BG17" s="133">
        <f>'Raw Adj (EAF)'!V39/'Population (EAF)'!R38*10^5</f>
        <v>34.638974057385234</v>
      </c>
      <c r="BH17" s="133">
        <f>'Raw Adj (EAF)'!V40/'Population (EAF)'!R39*10^5</f>
        <v>34.408241668629834</v>
      </c>
      <c r="BI17" s="133">
        <f>'Raw Adj (EAF)'!V41/'Population (EAF)'!R40*10^5</f>
        <v>34.824872962384795</v>
      </c>
      <c r="BJ17" s="133">
        <f>'Raw Adj (EAF)'!V42/'Population (EAF)'!R41*10^5</f>
        <v>34.353131687004797</v>
      </c>
      <c r="BK17" s="133">
        <f>'Raw Adj (EAF)'!V43/'Population (EAF)'!R42*10^5</f>
        <v>30.10576926891757</v>
      </c>
      <c r="BL17" s="135">
        <f>'Raw Adj (EAF)'!V44/'Population (EAF)'!R43*10^5</f>
        <v>28.322328411925234</v>
      </c>
      <c r="BM17" s="134">
        <f>'Raw Adj (EAF)'!V45/'Population (EAF)'!R44*10^5</f>
        <v>28.334674348511715</v>
      </c>
      <c r="BN17" s="134">
        <f>'Raw Adj (EAF)'!V46/'Population (EAF)'!R45*10^5</f>
        <v>26.749901540439605</v>
      </c>
      <c r="BO17" s="134">
        <f>'Raw Adj (EAF)'!V47/'Population (EAF)'!R46*10^5</f>
        <v>24.622699162037136</v>
      </c>
      <c r="BP17" s="134">
        <f>'Raw Adj (EAF)'!V48/'Population (EAF)'!R47*10^5</f>
        <v>24.894168384054471</v>
      </c>
      <c r="BQ17" s="136">
        <f>'Raw Adj (EAF)'!V49/'Population (EAF)'!R48*10^5</f>
        <v>23.464046784477418</v>
      </c>
      <c r="BR17" s="136">
        <f>'Raw Adj (EAF)'!V50/'Population (EAF)'!R49*10^5</f>
        <v>22.836356594904071</v>
      </c>
      <c r="BS17" s="133"/>
      <c r="BT17" s="133"/>
      <c r="BU17" s="133"/>
      <c r="BV17" s="135"/>
      <c r="BW17" s="133"/>
      <c r="BX17" s="133"/>
      <c r="BY17" s="133"/>
      <c r="BZ17" s="133"/>
      <c r="CA17" s="135"/>
      <c r="CB17" s="133"/>
      <c r="CC17" s="133"/>
      <c r="CD17" s="133"/>
      <c r="CE17" s="133"/>
      <c r="CF17" s="135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</row>
    <row r="18" spans="1:154" ht="17.100000000000001" customHeight="1">
      <c r="A18" s="27">
        <v>77.5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>
        <f>'Raw Adj (EAF)'!W12/'Population (EAF)'!S11*10^5</f>
        <v>10.997388421865944</v>
      </c>
      <c r="AB18" s="133">
        <f>'Raw Adj (EAF)'!W13/'Population (EAF)'!S12*10^5</f>
        <v>11.90841388303719</v>
      </c>
      <c r="AC18" s="133">
        <f>'Raw Adj (EAF)'!W14/'Population (EAF)'!S13*10^5</f>
        <v>11.775113848151307</v>
      </c>
      <c r="AD18" s="133">
        <f>'Raw Adj (EAF)'!W15/'Population (EAF)'!S14*10^5</f>
        <v>13.289596276350359</v>
      </c>
      <c r="AE18" s="133">
        <f>'Raw Adj (EAF)'!W16/'Population (EAF)'!S15*10^5</f>
        <v>14.570723140275396</v>
      </c>
      <c r="AF18" s="133">
        <f>'Raw Adj (EAF)'!W17/'Population (EAF)'!S16*10^5</f>
        <v>13.752895742671532</v>
      </c>
      <c r="AG18" s="133">
        <f>'Raw Adj (EAF)'!W18/'Population (EAF)'!S17*10^5</f>
        <v>16.602865030843404</v>
      </c>
      <c r="AH18" s="133">
        <f>'Raw Adj (EAF)'!W19/'Population (EAF)'!S18*10^5</f>
        <v>18.234708987069357</v>
      </c>
      <c r="AI18" s="133">
        <f>'Raw Adj (EAF)'!W20/'Population (EAF)'!S19*10^5</f>
        <v>19.641009325956198</v>
      </c>
      <c r="AJ18" s="133">
        <f>'Raw Adj (EAF)'!W21/'Population (EAF)'!S20*10^5</f>
        <v>20.910235262011014</v>
      </c>
      <c r="AK18" s="133">
        <f>'Raw Adj (EAF)'!W22/'Population (EAF)'!S21*10^5</f>
        <v>21.797933082750191</v>
      </c>
      <c r="AL18" s="133">
        <f>'Raw Adj (EAF)'!W23/'Population (EAF)'!S22*10^5</f>
        <v>17.334597472100949</v>
      </c>
      <c r="AM18" s="133">
        <f>'Raw Adj (EAF)'!W24/'Population (EAF)'!S23*10^5</f>
        <v>21.458001124517242</v>
      </c>
      <c r="AN18" s="133">
        <f>'Raw Adj (EAF)'!W25/'Population (EAF)'!S24*10^5</f>
        <v>20.982593964886817</v>
      </c>
      <c r="AO18" s="133">
        <f>'Raw Adj (EAF)'!W26/'Population (EAF)'!S25*10^5</f>
        <v>23.693930188950468</v>
      </c>
      <c r="AP18" s="133">
        <f>'Raw Adj (EAF)'!W27/'Population (EAF)'!S26*10^5</f>
        <v>24.405010988098397</v>
      </c>
      <c r="AQ18" s="133">
        <f>'Raw Adj (EAF)'!W28/'Population (EAF)'!S27*10^5</f>
        <v>26.740985104968946</v>
      </c>
      <c r="AR18" s="133">
        <f>'Raw Adj (EAF)'!W29/'Population (EAF)'!S28*10^5</f>
        <v>27.83195296813977</v>
      </c>
      <c r="AS18" s="133">
        <f>'Raw Adj (EAF)'!W30/'Population (EAF)'!S29*10^5</f>
        <v>33.368870001151194</v>
      </c>
      <c r="AT18" s="133">
        <f>'Raw Adj (EAF)'!W31/'Population (EAF)'!S30*10^5</f>
        <v>33.752718462189655</v>
      </c>
      <c r="AU18" s="133">
        <f>'Raw Adj (EAF)'!W32/'Population (EAF)'!S31*10^5</f>
        <v>35.97545315980598</v>
      </c>
      <c r="AV18" s="133">
        <f>'Raw Adj (EAF)'!W33/'Population (EAF)'!S32*10^5</f>
        <v>37.445831886333778</v>
      </c>
      <c r="AW18" s="133">
        <f>'Raw Adj (EAF)'!W34/'Population (EAF)'!S33*10^5</f>
        <v>38.000593295757938</v>
      </c>
      <c r="AX18" s="133">
        <f>'Raw Adj (EAF)'!W35/'Population (EAF)'!S34*10^5</f>
        <v>41.523198132477383</v>
      </c>
      <c r="AY18" s="133">
        <f>'Raw Adj (EAF)'!W36/'Population (EAF)'!S35*10^5</f>
        <v>41.402427002862353</v>
      </c>
      <c r="AZ18" s="133">
        <f>'Raw Adj (EAF)'!W37/'Population (EAF)'!S36*10^5</f>
        <v>43.993639776649431</v>
      </c>
      <c r="BA18" s="133">
        <f>'Raw Adj (EAF)'!W38/'Population (EAF)'!S37*10^5</f>
        <v>45.703632307490423</v>
      </c>
      <c r="BB18" s="133">
        <f>'Raw Adj (EAF)'!W39/'Population (EAF)'!S38*10^5</f>
        <v>49.003611882438349</v>
      </c>
      <c r="BC18" s="133">
        <f>'Raw Adj (EAF)'!W40/'Population (EAF)'!S39*10^5</f>
        <v>48.071168337562042</v>
      </c>
      <c r="BD18" s="133">
        <f>'Raw Adj (EAF)'!W41/'Population (EAF)'!S40*10^5</f>
        <v>48.832258112905116</v>
      </c>
      <c r="BE18" s="133">
        <f>'Raw Adj (EAF)'!W42/'Population (EAF)'!S41*10^5</f>
        <v>50.909868106283092</v>
      </c>
      <c r="BF18" s="133">
        <f>'Raw Adj (EAF)'!W43/'Population (EAF)'!S42*10^5</f>
        <v>43.842676611486354</v>
      </c>
      <c r="BG18" s="133">
        <f>'Raw Adj (EAF)'!W44/'Population (EAF)'!S43*10^5</f>
        <v>42.770168882432209</v>
      </c>
      <c r="BH18" s="135">
        <f>'Raw Adj (EAF)'!W45/'Population (EAF)'!S44*10^5</f>
        <v>42.789422156064013</v>
      </c>
      <c r="BI18" s="134">
        <f>'Raw Adj (EAF)'!W46/'Population (EAF)'!S45*10^5</f>
        <v>40.632569995301097</v>
      </c>
      <c r="BJ18" s="134">
        <f>'Raw Adj (EAF)'!W47/'Population (EAF)'!S46*10^5</f>
        <v>39.694372172280566</v>
      </c>
      <c r="BK18" s="134">
        <f>'Raw Adj (EAF)'!W48/'Population (EAF)'!S47*10^5</f>
        <v>37.729203548507925</v>
      </c>
      <c r="BL18" s="134">
        <f>'Raw Adj (EAF)'!W49/'Population (EAF)'!S48*10^5</f>
        <v>37.387206098073243</v>
      </c>
      <c r="BM18" s="136">
        <f>'Raw Adj (EAF)'!W50/'Population (EAF)'!S49*10^5</f>
        <v>37.395394152447821</v>
      </c>
      <c r="BN18" s="133"/>
      <c r="BO18" s="133"/>
      <c r="BP18" s="133"/>
      <c r="BQ18" s="133"/>
      <c r="BR18" s="135"/>
      <c r="BS18" s="133"/>
      <c r="BT18" s="133"/>
      <c r="BU18" s="133"/>
      <c r="BV18" s="133"/>
      <c r="BW18" s="135"/>
      <c r="BX18" s="133"/>
      <c r="BY18" s="133"/>
      <c r="BZ18" s="133"/>
      <c r="CA18" s="133"/>
      <c r="CB18" s="135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</row>
    <row r="19" spans="1:154" ht="17.100000000000001" customHeight="1">
      <c r="A19" s="27">
        <v>82.5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>
        <f>'Raw Adj (EAF)'!X12/'Population (EAF)'!T11*10^5</f>
        <v>11.836815931005946</v>
      </c>
      <c r="W19" s="133">
        <f>'Raw Adj (EAF)'!X13/'Population (EAF)'!T12*10^5</f>
        <v>14.592717261238823</v>
      </c>
      <c r="X19" s="133">
        <f>'Raw Adj (EAF)'!X14/'Population (EAF)'!T13*10^5</f>
        <v>13.017580420193269</v>
      </c>
      <c r="Y19" s="133">
        <f>'Raw Adj (EAF)'!X15/'Population (EAF)'!T14*10^5</f>
        <v>16.646264056854797</v>
      </c>
      <c r="Z19" s="133">
        <f>'Raw Adj (EAF)'!X16/'Population (EAF)'!T15*10^5</f>
        <v>16.537882353506038</v>
      </c>
      <c r="AA19" s="133">
        <f>'Raw Adj (EAF)'!X17/'Population (EAF)'!T16*10^5</f>
        <v>15.351893665718746</v>
      </c>
      <c r="AB19" s="133">
        <f>'Raw Adj (EAF)'!X18/'Population (EAF)'!T17*10^5</f>
        <v>17.701635862588518</v>
      </c>
      <c r="AC19" s="133">
        <f>'Raw Adj (EAF)'!X19/'Population (EAF)'!T18*10^5</f>
        <v>20.737539694652458</v>
      </c>
      <c r="AD19" s="133">
        <f>'Raw Adj (EAF)'!X20/'Population (EAF)'!T19*10^5</f>
        <v>24.219286857782045</v>
      </c>
      <c r="AE19" s="133">
        <f>'Raw Adj (EAF)'!X21/'Population (EAF)'!T20*10^5</f>
        <v>25.122828976081856</v>
      </c>
      <c r="AF19" s="133">
        <f>'Raw Adj (EAF)'!X22/'Population (EAF)'!T21*10^5</f>
        <v>29.601497620701803</v>
      </c>
      <c r="AG19" s="133">
        <f>'Raw Adj (EAF)'!X23/'Population (EAF)'!T22*10^5</f>
        <v>20.545459867592243</v>
      </c>
      <c r="AH19" s="133">
        <f>'Raw Adj (EAF)'!X24/'Population (EAF)'!T23*10^5</f>
        <v>24.380554565919599</v>
      </c>
      <c r="AI19" s="133">
        <f>'Raw Adj (EAF)'!X25/'Population (EAF)'!T24*10^5</f>
        <v>26.88488781896109</v>
      </c>
      <c r="AJ19" s="133">
        <f>'Raw Adj (EAF)'!X26/'Population (EAF)'!T25*10^5</f>
        <v>30.104997927945664</v>
      </c>
      <c r="AK19" s="133">
        <f>'Raw Adj (EAF)'!X27/'Population (EAF)'!T26*10^5</f>
        <v>30.480059411731805</v>
      </c>
      <c r="AL19" s="133">
        <f>'Raw Adj (EAF)'!X28/'Population (EAF)'!T27*10^5</f>
        <v>35.298825129174112</v>
      </c>
      <c r="AM19" s="133">
        <f>'Raw Adj (EAF)'!X29/'Population (EAF)'!T28*10^5</f>
        <v>34.99449744198936</v>
      </c>
      <c r="AN19" s="133">
        <f>'Raw Adj (EAF)'!X30/'Population (EAF)'!T29*10^5</f>
        <v>39.604437113086718</v>
      </c>
      <c r="AO19" s="133">
        <f>'Raw Adj (EAF)'!X31/'Population (EAF)'!T30*10^5</f>
        <v>44.817521740745597</v>
      </c>
      <c r="AP19" s="133">
        <f>'Raw Adj (EAF)'!X32/'Population (EAF)'!T31*10^5</f>
        <v>46.56398740318776</v>
      </c>
      <c r="AQ19" s="133">
        <f>'Raw Adj (EAF)'!X33/'Population (EAF)'!T32*10^5</f>
        <v>50.222293645605752</v>
      </c>
      <c r="AR19" s="133">
        <f>'Raw Adj (EAF)'!X34/'Population (EAF)'!T33*10^5</f>
        <v>50.358420957269345</v>
      </c>
      <c r="AS19" s="133">
        <f>'Raw Adj (EAF)'!X35/'Population (EAF)'!T34*10^5</f>
        <v>54.047250008620146</v>
      </c>
      <c r="AT19" s="133">
        <f>'Raw Adj (EAF)'!X36/'Population (EAF)'!T35*10^5</f>
        <v>53.438179858064935</v>
      </c>
      <c r="AU19" s="133">
        <f>'Raw Adj (EAF)'!X37/'Population (EAF)'!T36*10^5</f>
        <v>56.965658530198191</v>
      </c>
      <c r="AV19" s="133">
        <f>'Raw Adj (EAF)'!X38/'Population (EAF)'!T37*10^5</f>
        <v>60.882335184501308</v>
      </c>
      <c r="AW19" s="133">
        <f>'Raw Adj (EAF)'!X39/'Population (EAF)'!T38*10^5</f>
        <v>59.297949151240502</v>
      </c>
      <c r="AX19" s="133">
        <f>'Raw Adj (EAF)'!X40/'Population (EAF)'!T39*10^5</f>
        <v>61.646098415025456</v>
      </c>
      <c r="AY19" s="133">
        <f>'Raw Adj (EAF)'!X41/'Population (EAF)'!T40*10^5</f>
        <v>65.314049852650612</v>
      </c>
      <c r="AZ19" s="133">
        <f>'Raw Adj (EAF)'!X42/'Population (EAF)'!T41*10^5</f>
        <v>68.030454385289602</v>
      </c>
      <c r="BA19" s="133">
        <f>'Raw Adj (EAF)'!X43/'Population (EAF)'!T42*10^5</f>
        <v>64.881748706671331</v>
      </c>
      <c r="BB19" s="133">
        <f>'Raw Adj (EAF)'!X44/'Population (EAF)'!T43*10^5</f>
        <v>62.562614498451971</v>
      </c>
      <c r="BC19" s="135">
        <f>'Raw Adj (EAF)'!X45/'Population (EAF)'!T44*10^5</f>
        <v>59.811734569712101</v>
      </c>
      <c r="BD19" s="134">
        <f>'Raw Adj (EAF)'!X46/'Population (EAF)'!T45*10^5</f>
        <v>56.226502858449336</v>
      </c>
      <c r="BE19" s="134">
        <f>'Raw Adj (EAF)'!X47/'Population (EAF)'!T46*10^5</f>
        <v>55.774318750231657</v>
      </c>
      <c r="BF19" s="134">
        <f>'Raw Adj (EAF)'!X48/'Population (EAF)'!T47*10^5</f>
        <v>54.603423676030715</v>
      </c>
      <c r="BG19" s="134">
        <f>'Raw Adj (EAF)'!X49/'Population (EAF)'!T48*10^5</f>
        <v>55.168547775142024</v>
      </c>
      <c r="BH19" s="136">
        <f>'Raw Adj (EAF)'!X50/'Population (EAF)'!T49*10^5</f>
        <v>52.348655018607161</v>
      </c>
      <c r="BI19" s="133"/>
      <c r="BJ19" s="133"/>
      <c r="BK19" s="133"/>
      <c r="BL19" s="133"/>
      <c r="BM19" s="135"/>
      <c r="BN19" s="133"/>
      <c r="BO19" s="133"/>
      <c r="BP19" s="133"/>
      <c r="BQ19" s="133"/>
      <c r="BR19" s="135"/>
      <c r="BS19" s="133"/>
      <c r="BT19" s="133"/>
      <c r="BU19" s="133"/>
      <c r="BV19" s="133"/>
      <c r="BW19" s="135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</row>
    <row r="20" spans="1:154" ht="17.100000000000001" customHeight="1">
      <c r="A20" s="27">
        <v>87.5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>
        <f>'Raw Adj (EAF)'!Y12/'Population (EAF)'!U11*10^5</f>
        <v>10.735422176636764</v>
      </c>
      <c r="R20" s="133">
        <f>'Raw Adj (EAF)'!Y13/'Population (EAF)'!U12*10^5</f>
        <v>13.656531244394783</v>
      </c>
      <c r="S20" s="133">
        <f>'Raw Adj (EAF)'!Y14/'Population (EAF)'!U13*10^5</f>
        <v>12.969711137644538</v>
      </c>
      <c r="T20" s="133">
        <f>'Raw Adj (EAF)'!Y15/'Population (EAF)'!U14*10^5</f>
        <v>13.739098742298744</v>
      </c>
      <c r="U20" s="133">
        <f>'Raw Adj (EAF)'!Y16/'Population (EAF)'!U15*10^5</f>
        <v>17.1540251193077</v>
      </c>
      <c r="V20" s="133">
        <f>'Raw Adj (EAF)'!Y17/'Population (EAF)'!U16*10^5</f>
        <v>17.683973196109413</v>
      </c>
      <c r="W20" s="133">
        <f>'Raw Adj (EAF)'!Y18/'Population (EAF)'!U17*10^5</f>
        <v>18.307496933164991</v>
      </c>
      <c r="X20" s="133">
        <f>'Raw Adj (EAF)'!Y19/'Population (EAF)'!U18*10^5</f>
        <v>18.898272958946112</v>
      </c>
      <c r="Y20" s="133">
        <f>'Raw Adj (EAF)'!Y20/'Population (EAF)'!U19*10^5</f>
        <v>23.518458842518857</v>
      </c>
      <c r="Z20" s="133">
        <f>'Raw Adj (EAF)'!Y21/'Population (EAF)'!U20*10^5</f>
        <v>28.197809210690309</v>
      </c>
      <c r="AA20" s="133">
        <f>'Raw Adj (EAF)'!Y22/'Population (EAF)'!U21*10^5</f>
        <v>29.122492200097216</v>
      </c>
      <c r="AB20" s="133">
        <f>'Raw Adj (EAF)'!Y23/'Population (EAF)'!U22*10^5</f>
        <v>21.839554940630247</v>
      </c>
      <c r="AC20" s="133">
        <f>'Raw Adj (EAF)'!Y24/'Population (EAF)'!U23*10^5</f>
        <v>26.228463325607443</v>
      </c>
      <c r="AD20" s="133">
        <f>'Raw Adj (EAF)'!Y25/'Population (EAF)'!U24*10^5</f>
        <v>26.654400565377916</v>
      </c>
      <c r="AE20" s="133">
        <f>'Raw Adj (EAF)'!Y26/'Population (EAF)'!U25*10^5</f>
        <v>30.567786004811609</v>
      </c>
      <c r="AF20" s="133">
        <f>'Raw Adj (EAF)'!Y27/'Population (EAF)'!U26*10^5</f>
        <v>34.168040581561634</v>
      </c>
      <c r="AG20" s="133">
        <f>'Raw Adj (EAF)'!Y28/'Population (EAF)'!U27*10^5</f>
        <v>37.679584059550955</v>
      </c>
      <c r="AH20" s="133">
        <f>'Raw Adj (EAF)'!Y29/'Population (EAF)'!U28*10^5</f>
        <v>40.110268957351558</v>
      </c>
      <c r="AI20" s="133">
        <f>'Raw Adj (EAF)'!Y30/'Population (EAF)'!U29*10^5</f>
        <v>44.338938514143834</v>
      </c>
      <c r="AJ20" s="133">
        <f>'Raw Adj (EAF)'!Y31/'Population (EAF)'!U30*10^5</f>
        <v>48.248865706406306</v>
      </c>
      <c r="AK20" s="133">
        <f>'Raw Adj (EAF)'!Y32/'Population (EAF)'!U31*10^5</f>
        <v>50.355050312563236</v>
      </c>
      <c r="AL20" s="133">
        <f>'Raw Adj (EAF)'!Y33/'Population (EAF)'!U32*10^5</f>
        <v>54.398409366061415</v>
      </c>
      <c r="AM20" s="133">
        <f>'Raw Adj (EAF)'!Y34/'Population (EAF)'!U33*10^5</f>
        <v>57.213452868935981</v>
      </c>
      <c r="AN20" s="133">
        <f>'Raw Adj (EAF)'!Y35/'Population (EAF)'!U34*10^5</f>
        <v>61.814168209864555</v>
      </c>
      <c r="AO20" s="133">
        <f>'Raw Adj (EAF)'!Y36/'Population (EAF)'!U35*10^5</f>
        <v>61.139989776385221</v>
      </c>
      <c r="AP20" s="133">
        <f>'Raw Adj (EAF)'!Y37/'Population (EAF)'!U36*10^5</f>
        <v>66.529159167363588</v>
      </c>
      <c r="AQ20" s="133">
        <f>'Raw Adj (EAF)'!Y38/'Population (EAF)'!U37*10^5</f>
        <v>68.567798626053985</v>
      </c>
      <c r="AR20" s="133">
        <f>'Raw Adj (EAF)'!Y39/'Population (EAF)'!U38*10^5</f>
        <v>76.400132963038416</v>
      </c>
      <c r="AS20" s="133">
        <f>'Raw Adj (EAF)'!Y40/'Population (EAF)'!U39*10^5</f>
        <v>72.540192251185829</v>
      </c>
      <c r="AT20" s="133">
        <f>'Raw Adj (EAF)'!Y41/'Population (EAF)'!U40*10^5</f>
        <v>78.996919248808766</v>
      </c>
      <c r="AU20" s="133">
        <f>'Raw Adj (EAF)'!Y42/'Population (EAF)'!U41*10^5</f>
        <v>80.999015550426392</v>
      </c>
      <c r="AV20" s="133">
        <f>'Raw Adj (EAF)'!Y43/'Population (EAF)'!U42*10^5</f>
        <v>75.693438228867237</v>
      </c>
      <c r="AW20" s="133">
        <f>'Raw Adj (EAF)'!Y44/'Population (EAF)'!U43*10^5</f>
        <v>77.23571187845144</v>
      </c>
      <c r="AX20" s="135">
        <f>'Raw Adj (EAF)'!Y45/'Population (EAF)'!U44*10^5</f>
        <v>74.992266224446851</v>
      </c>
      <c r="AY20" s="134">
        <f>'Raw Adj (EAF)'!Y46/'Population (EAF)'!U45*10^5</f>
        <v>78.159850952725478</v>
      </c>
      <c r="AZ20" s="134">
        <f>'Raw Adj (EAF)'!Y47/'Population (EAF)'!U46*10^5</f>
        <v>78.468598691368143</v>
      </c>
      <c r="BA20" s="134">
        <f>'Raw Adj (EAF)'!Y48/'Population (EAF)'!U47*10^5</f>
        <v>68.424955111181504</v>
      </c>
      <c r="BB20" s="134">
        <f>'Raw Adj (EAF)'!Y49/'Population (EAF)'!U48*10^5</f>
        <v>72.273048627687061</v>
      </c>
      <c r="BC20" s="136">
        <f>'Raw Adj (EAF)'!Y50/'Population (EAF)'!U49*10^5</f>
        <v>71.462440644600207</v>
      </c>
      <c r="BD20" s="133"/>
      <c r="BE20" s="133"/>
      <c r="BF20" s="133"/>
      <c r="BG20" s="133"/>
      <c r="BH20" s="135"/>
      <c r="BI20" s="133"/>
      <c r="BJ20" s="133"/>
      <c r="BK20" s="133"/>
      <c r="BL20" s="133"/>
      <c r="BM20" s="135"/>
      <c r="BN20" s="133"/>
      <c r="BO20" s="133"/>
      <c r="BP20" s="133"/>
      <c r="BQ20" s="133"/>
      <c r="BR20" s="135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</row>
    <row r="21" spans="1:154" ht="17.100000000000001" customHeight="1">
      <c r="A21" s="27">
        <v>92.5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>
        <f>'Raw Adj (EAF)'!Z12/'Population (EAF)'!V11*10^5</f>
        <v>10.319254812212494</v>
      </c>
      <c r="M21" s="133">
        <f>'Raw Adj (EAF)'!Z13/'Population (EAF)'!V12*10^5</f>
        <v>11.635444889546385</v>
      </c>
      <c r="N21" s="133">
        <f>'Raw Adj (EAF)'!Z14/'Population (EAF)'!V13*10^5</f>
        <v>8.8922365544152573</v>
      </c>
      <c r="O21" s="133">
        <f>'Raw Adj (EAF)'!Z15/'Population (EAF)'!V14*10^5</f>
        <v>13.337779259753251</v>
      </c>
      <c r="P21" s="133">
        <f>'Raw Adj (EAF)'!Z16/'Population (EAF)'!V15*10^5</f>
        <v>8.4021571138030176</v>
      </c>
      <c r="Q21" s="133">
        <f>'Raw Adj (EAF)'!Z17/'Population (EAF)'!V16*10^5</f>
        <v>15.838343309289849</v>
      </c>
      <c r="R21" s="133">
        <f>'Raw Adj (EAF)'!Z18/'Population (EAF)'!V17*10^5</f>
        <v>10.315872000660216</v>
      </c>
      <c r="S21" s="133">
        <f>'Raw Adj (EAF)'!Z19/'Population (EAF)'!V18*10^5</f>
        <v>16.224065155845665</v>
      </c>
      <c r="T21" s="133">
        <f>'Raw Adj (EAF)'!Z20/'Population (EAF)'!V19*10^5</f>
        <v>23.834923652405923</v>
      </c>
      <c r="U21" s="133">
        <f>'Raw Adj (EAF)'!Z21/'Population (EAF)'!V20*10^5</f>
        <v>22.172139717226763</v>
      </c>
      <c r="V21" s="133">
        <f>'Raw Adj (EAF)'!Z22/'Population (EAF)'!V21*10^5</f>
        <v>29.268286475442952</v>
      </c>
      <c r="W21" s="133">
        <f>'Raw Adj (EAF)'!Z23/'Population (EAF)'!V22*10^5</f>
        <v>22.369777723881004</v>
      </c>
      <c r="X21" s="133">
        <f>'Raw Adj (EAF)'!Z24/'Population (EAF)'!V23*10^5</f>
        <v>23.293810587886451</v>
      </c>
      <c r="Y21" s="133">
        <f>'Raw Adj (EAF)'!Z25/'Population (EAF)'!V24*10^5</f>
        <v>25.152261940323275</v>
      </c>
      <c r="Z21" s="133">
        <f>'Raw Adj (EAF)'!Z26/'Population (EAF)'!V25*10^5</f>
        <v>30.210766386234415</v>
      </c>
      <c r="AA21" s="133">
        <f>'Raw Adj (EAF)'!Z27/'Population (EAF)'!V26*10^5</f>
        <v>34.865975876873556</v>
      </c>
      <c r="AB21" s="133">
        <f>'Raw Adj (EAF)'!Z28/'Population (EAF)'!V27*10^5</f>
        <v>31.712475884849159</v>
      </c>
      <c r="AC21" s="133">
        <f>'Raw Adj (EAF)'!Z29/'Population (EAF)'!V28*10^5</f>
        <v>33.890596551903762</v>
      </c>
      <c r="AD21" s="133">
        <f>'Raw Adj (EAF)'!Z30/'Population (EAF)'!V29*10^5</f>
        <v>33.83451120142545</v>
      </c>
      <c r="AE21" s="133">
        <f>'Raw Adj (EAF)'!Z31/'Population (EAF)'!V30*10^5</f>
        <v>44.259503713739583</v>
      </c>
      <c r="AF21" s="133">
        <f>'Raw Adj (EAF)'!Z32/'Population (EAF)'!V31*10^5</f>
        <v>41.600177892061154</v>
      </c>
      <c r="AG21" s="133">
        <f>'Raw Adj (EAF)'!Z33/'Population (EAF)'!V32*10^5</f>
        <v>49.048583704112978</v>
      </c>
      <c r="AH21" s="133">
        <f>'Raw Adj (EAF)'!Z34/'Population (EAF)'!V33*10^5</f>
        <v>49.4613282210656</v>
      </c>
      <c r="AI21" s="133">
        <f>'Raw Adj (EAF)'!Z35/'Population (EAF)'!V34*10^5</f>
        <v>50.136811233267245</v>
      </c>
      <c r="AJ21" s="133">
        <f>'Raw Adj (EAF)'!Z36/'Population (EAF)'!V35*10^5</f>
        <v>53.657661305020035</v>
      </c>
      <c r="AK21" s="133">
        <f>'Raw Adj (EAF)'!Z37/'Population (EAF)'!V36*10^5</f>
        <v>60.124502493727697</v>
      </c>
      <c r="AL21" s="133">
        <f>'Raw Adj (EAF)'!Z38/'Population (EAF)'!V37*10^5</f>
        <v>52.836175878991455</v>
      </c>
      <c r="AM21" s="133">
        <f>'Raw Adj (EAF)'!Z39/'Population (EAF)'!V38*10^5</f>
        <v>64.585012204239916</v>
      </c>
      <c r="AN21" s="133">
        <f>'Raw Adj (EAF)'!Z40/'Population (EAF)'!V39*10^5</f>
        <v>66.955432701260776</v>
      </c>
      <c r="AO21" s="133">
        <f>'Raw Adj (EAF)'!Z41/'Population (EAF)'!V40*10^5</f>
        <v>68.691285881522049</v>
      </c>
      <c r="AP21" s="133">
        <f>'Raw Adj (EAF)'!Z42/'Population (EAF)'!V41*10^5</f>
        <v>83.780855825589839</v>
      </c>
      <c r="AQ21" s="133">
        <f>'Raw Adj (EAF)'!Z43/'Population (EAF)'!V42*10^5</f>
        <v>79.572788422407442</v>
      </c>
      <c r="AR21" s="133">
        <f>'Raw Adj (EAF)'!Z44/'Population (EAF)'!V43*10^5</f>
        <v>82.400548249192312</v>
      </c>
      <c r="AS21" s="135">
        <f>'Raw Adj (EAF)'!Z45/'Population (EAF)'!V44*10^5</f>
        <v>81.640434616159268</v>
      </c>
      <c r="AT21" s="134">
        <f>'Raw Adj (EAF)'!Z46/'Population (EAF)'!V45*10^5</f>
        <v>74.320876303953099</v>
      </c>
      <c r="AU21" s="134">
        <f>'Raw Adj (EAF)'!Z47/'Population (EAF)'!V46*10^5</f>
        <v>77.710641635157842</v>
      </c>
      <c r="AV21" s="134">
        <f>'Raw Adj (EAF)'!Z48/'Population (EAF)'!V47*10^5</f>
        <v>75.925366049185953</v>
      </c>
      <c r="AW21" s="134">
        <f>'Raw Adj (EAF)'!Z49/'Population (EAF)'!V48*10^5</f>
        <v>75.191441367165083</v>
      </c>
      <c r="AX21" s="136">
        <f>'Raw Adj (EAF)'!Z50/'Population (EAF)'!V49*10^5</f>
        <v>76.216480466639894</v>
      </c>
      <c r="AY21" s="133"/>
      <c r="AZ21" s="133"/>
      <c r="BA21" s="133"/>
      <c r="BB21" s="133"/>
      <c r="BC21" s="135"/>
      <c r="BD21" s="133"/>
      <c r="BE21" s="133"/>
      <c r="BF21" s="133"/>
      <c r="BG21" s="133"/>
      <c r="BH21" s="135"/>
      <c r="BI21" s="133"/>
      <c r="BJ21" s="133"/>
      <c r="BK21" s="133"/>
      <c r="BL21" s="133"/>
      <c r="BM21" s="135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</row>
    <row r="22" spans="1:154" ht="17.100000000000001" customHeight="1">
      <c r="A22" s="27">
        <v>97.5</v>
      </c>
      <c r="B22" s="133"/>
      <c r="C22" s="133"/>
      <c r="D22" s="133"/>
      <c r="E22" s="133"/>
      <c r="F22" s="133"/>
      <c r="G22" s="133">
        <f>'Raw Adj (EAF)'!AA12/'Population (EAF)'!W11*10^5</f>
        <v>9.3415746781049052</v>
      </c>
      <c r="H22" s="133">
        <f>'Raw Adj (EAF)'!AA13/'Population (EAF)'!W12*10^5</f>
        <v>5.9265405301290501</v>
      </c>
      <c r="I22" s="133">
        <f>'Raw Adj (EAF)'!AA14/'Population (EAF)'!W13*10^5</f>
        <v>8.2780543261111905</v>
      </c>
      <c r="J22" s="133">
        <f>'Raw Adj (EAF)'!AA15/'Population (EAF)'!W14*10^5</f>
        <v>5.0526358337985959</v>
      </c>
      <c r="K22" s="133">
        <f>'Raw Adj (EAF)'!AA16/'Population (EAF)'!W15*10^5</f>
        <v>14.323295885871977</v>
      </c>
      <c r="L22" s="133">
        <f>'Raw Adj (EAF)'!AA17/'Population (EAF)'!W16*10^5</f>
        <v>13.624225689839962</v>
      </c>
      <c r="M22" s="133">
        <f>'Raw Adj (EAF)'!AA18/'Population (EAF)'!W17*10^5</f>
        <v>10.852107479272474</v>
      </c>
      <c r="N22" s="133">
        <f>'Raw Adj (EAF)'!AA19/'Population (EAF)'!W18*10^5</f>
        <v>13.974705782533615</v>
      </c>
      <c r="O22" s="133">
        <f>'Raw Adj (EAF)'!AA20/'Population (EAF)'!W19*10^5</f>
        <v>34.950884809241749</v>
      </c>
      <c r="P22" s="133">
        <f>'Raw Adj (EAF)'!AA21/'Population (EAF)'!W20*10^5</f>
        <v>11.831479171526025</v>
      </c>
      <c r="Q22" s="133">
        <f>'Raw Adj (EAF)'!AA22/'Population (EAF)'!W21*10^5</f>
        <v>23.214064627955924</v>
      </c>
      <c r="R22" s="133">
        <f>'Raw Adj (EAF)'!AA23/'Population (EAF)'!W22*10^5</f>
        <v>25.261739691806778</v>
      </c>
      <c r="S22" s="133">
        <f>'Raw Adj (EAF)'!AA24/'Population (EAF)'!W23*10^5</f>
        <v>18.11261388305979</v>
      </c>
      <c r="T22" s="133">
        <f>'Raw Adj (EAF)'!AA25/'Population (EAF)'!W24*10^5</f>
        <v>26.395639440364448</v>
      </c>
      <c r="U22" s="133">
        <f>'Raw Adj (EAF)'!AA26/'Population (EAF)'!W25*10^5</f>
        <v>20.11269815197825</v>
      </c>
      <c r="V22" s="133">
        <f>'Raw Adj (EAF)'!AA27/'Population (EAF)'!W26*10^5</f>
        <v>20.587272536372563</v>
      </c>
      <c r="W22" s="133">
        <f>'Raw Adj (EAF)'!AA28/'Population (EAF)'!W27*10^5</f>
        <v>21.703928222278421</v>
      </c>
      <c r="X22" s="133">
        <f>'Raw Adj (EAF)'!AA29/'Population (EAF)'!W28*10^5</f>
        <v>31.543585349056059</v>
      </c>
      <c r="Y22" s="133">
        <f>'Raw Adj (EAF)'!AA30/'Population (EAF)'!W29*10^5</f>
        <v>23.177234657912294</v>
      </c>
      <c r="Z22" s="133">
        <f>'Raw Adj (EAF)'!AA31/'Population (EAF)'!W30*10^5</f>
        <v>46.971438234124435</v>
      </c>
      <c r="AA22" s="133">
        <f>'Raw Adj (EAF)'!AA32/'Population (EAF)'!W31*10^5</f>
        <v>47.437240160664004</v>
      </c>
      <c r="AB22" s="133">
        <f>'Raw Adj (EAF)'!AA33/'Population (EAF)'!W32*10^5</f>
        <v>47.80995262596165</v>
      </c>
      <c r="AC22" s="133">
        <f>'Raw Adj (EAF)'!AA34/'Population (EAF)'!W33*10^5</f>
        <v>47.177270921126244</v>
      </c>
      <c r="AD22" s="133">
        <f>'Raw Adj (EAF)'!AA35/'Population (EAF)'!W34*10^5</f>
        <v>45.446904941261437</v>
      </c>
      <c r="AE22" s="133">
        <f>'Raw Adj (EAF)'!AA36/'Population (EAF)'!W35*10^5</f>
        <v>51.118359333021594</v>
      </c>
      <c r="AF22" s="133">
        <f>'Raw Adj (EAF)'!AA37/'Population (EAF)'!W36*10^5</f>
        <v>50.065315094980235</v>
      </c>
      <c r="AG22" s="133">
        <f>'Raw Adj (EAF)'!AA38/'Population (EAF)'!W37*10^5</f>
        <v>56.443089318422025</v>
      </c>
      <c r="AH22" s="133">
        <f>'Raw Adj (EAF)'!AA39/'Population (EAF)'!W38*10^5</f>
        <v>42.808889631373695</v>
      </c>
      <c r="AI22" s="133">
        <f>'Raw Adj (EAF)'!AA40/'Population (EAF)'!W39*10^5</f>
        <v>49.271176849376552</v>
      </c>
      <c r="AJ22" s="133">
        <f>'Raw Adj (EAF)'!AA41/'Population (EAF)'!W40*10^5</f>
        <v>44.762546470591012</v>
      </c>
      <c r="AK22" s="133">
        <f>'Raw Adj (EAF)'!AA42/'Population (EAF)'!W41*10^5</f>
        <v>59.670037388991517</v>
      </c>
      <c r="AL22" s="133">
        <f>'Raw Adj (EAF)'!AA43/'Population (EAF)'!W42*10^5</f>
        <v>69.381094936464891</v>
      </c>
      <c r="AM22" s="133">
        <f>'Raw Adj (EAF)'!AA44/'Population (EAF)'!W43*10^5</f>
        <v>73.824021200744539</v>
      </c>
      <c r="AN22" s="135">
        <f>'Raw Adj (EAF)'!AA45/'Population (EAF)'!W44*10^5</f>
        <v>75.410989894927368</v>
      </c>
      <c r="AO22" s="134">
        <f>'Raw Adj (EAF)'!AA46/'Population (EAF)'!W45*10^5</f>
        <v>76.070101524327811</v>
      </c>
      <c r="AP22" s="134">
        <f>'Raw Adj (EAF)'!AA47/'Population (EAF)'!W46*10^5</f>
        <v>64.07623428900024</v>
      </c>
      <c r="AQ22" s="134">
        <f>'Raw Adj (EAF)'!AA48/'Population (EAF)'!W47*10^5</f>
        <v>80.80371388279859</v>
      </c>
      <c r="AR22" s="134">
        <f>'Raw Adj (EAF)'!AA49/'Population (EAF)'!W48*10^5</f>
        <v>53.761634353684357</v>
      </c>
      <c r="AS22" s="136">
        <f>'Raw Adj (EAF)'!AA50/'Population (EAF)'!W49*10^5</f>
        <v>61.864266213593091</v>
      </c>
      <c r="AT22" s="133"/>
      <c r="AU22" s="133"/>
      <c r="AV22" s="133"/>
      <c r="AW22" s="133"/>
      <c r="AX22" s="135"/>
      <c r="AY22" s="133"/>
      <c r="AZ22" s="133"/>
      <c r="BA22" s="133"/>
      <c r="BB22" s="133"/>
      <c r="BC22" s="135"/>
      <c r="BD22" s="133"/>
      <c r="BE22" s="133"/>
      <c r="BF22" s="133"/>
      <c r="BG22" s="133"/>
      <c r="BH22" s="135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</row>
    <row r="23" spans="1:154" ht="17.100000000000001" customHeight="1">
      <c r="A23" s="27">
        <v>102.5</v>
      </c>
      <c r="B23" s="133">
        <f>'Raw Adj (EAF)'!AB12/'Population (EAF)'!X11*10^5</f>
        <v>28.914269191846174</v>
      </c>
      <c r="C23" s="133">
        <f>'Raw Adj (EAF)'!AB13/'Population (EAF)'!X12*10^5</f>
        <v>0</v>
      </c>
      <c r="D23" s="133">
        <f>'Raw Adj (EAF)'!AB14/'Population (EAF)'!X13*10^5</f>
        <v>0</v>
      </c>
      <c r="E23" s="133">
        <f>'Raw Adj (EAF)'!AB15/'Population (EAF)'!X14*10^5</f>
        <v>0</v>
      </c>
      <c r="F23" s="133">
        <f>'Raw Adj (EAF)'!AB16/'Population (EAF)'!X15*10^5</f>
        <v>41.118421052631575</v>
      </c>
      <c r="G23" s="133">
        <f>'Raw Adj (EAF)'!AB17/'Population (EAF)'!X16*10^5</f>
        <v>0</v>
      </c>
      <c r="H23" s="133">
        <f>'Raw Adj (EAF)'!AB18/'Population (EAF)'!X17*10^5</f>
        <v>18.23819077147547</v>
      </c>
      <c r="I23" s="133">
        <f>'Raw Adj (EAF)'!AB19/'Population (EAF)'!X18*10^5</f>
        <v>50.732235262285663</v>
      </c>
      <c r="J23" s="133">
        <f>'Raw Adj (EAF)'!AB20/'Population (EAF)'!X19*10^5</f>
        <v>0</v>
      </c>
      <c r="K23" s="133">
        <f>'Raw Adj (EAF)'!AB21/'Population (EAF)'!X20*10^5</f>
        <v>14.129682223446794</v>
      </c>
      <c r="L23" s="133">
        <f>'Raw Adj (EAF)'!AB22/'Population (EAF)'!X21*10^5</f>
        <v>12.95638879531497</v>
      </c>
      <c r="M23" s="133">
        <f>'Raw Adj (EAF)'!AB23/'Population (EAF)'!X22*10^5</f>
        <v>0</v>
      </c>
      <c r="N23" s="133">
        <f>'Raw Adj (EAF)'!AB24/'Population (EAF)'!X23*10^5</f>
        <v>21.481354184567795</v>
      </c>
      <c r="O23" s="133">
        <f>'Raw Adj (EAF)'!AB25/'Population (EAF)'!X24*10^5</f>
        <v>0</v>
      </c>
      <c r="P23" s="133">
        <f>'Raw Adj (EAF)'!AB26/'Population (EAF)'!X25*10^5</f>
        <v>17.583963425356075</v>
      </c>
      <c r="Q23" s="133">
        <f>'Raw Adj (EAF)'!AB27/'Population (EAF)'!X26*10^5</f>
        <v>47.779450058529825</v>
      </c>
      <c r="R23" s="133">
        <f>'Raw Adj (EAF)'!AB28/'Population (EAF)'!X27*10^5</f>
        <v>14.437827107020393</v>
      </c>
      <c r="S23" s="133">
        <f>'Raw Adj (EAF)'!AB29/'Population (EAF)'!X28*10^5</f>
        <v>26.743152081620099</v>
      </c>
      <c r="T23" s="133">
        <f>'Raw Adj (EAF)'!AB30/'Population (EAF)'!X29*10^5</f>
        <v>37.34850512608233</v>
      </c>
      <c r="U23" s="133">
        <f>'Raw Adj (EAF)'!AB31/'Population (EAF)'!X30*10^5</f>
        <v>58.456628104777657</v>
      </c>
      <c r="V23" s="133">
        <f>'Raw Adj (EAF)'!AB32/'Population (EAF)'!X31*10^5</f>
        <v>32.859427369712378</v>
      </c>
      <c r="W23" s="133">
        <f>'Raw Adj (EAF)'!AB33/'Population (EAF)'!X32*10^5</f>
        <v>35.448243033154235</v>
      </c>
      <c r="X23" s="133">
        <f>'Raw Adj (EAF)'!AB34/'Population (EAF)'!X33*10^5</f>
        <v>56.933018303965383</v>
      </c>
      <c r="Y23" s="133">
        <f>'Raw Adj (EAF)'!AB35/'Population (EAF)'!X34*10^5</f>
        <v>35.45926395432847</v>
      </c>
      <c r="Z23" s="133">
        <f>'Raw Adj (EAF)'!AB36/'Population (EAF)'!X35*10^5</f>
        <v>45.102485146931592</v>
      </c>
      <c r="AA23" s="133">
        <f>'Raw Adj (EAF)'!AB37/'Population (EAF)'!X36*10^5</f>
        <v>49.736397095394409</v>
      </c>
      <c r="AB23" s="133">
        <f>'Raw Adj (EAF)'!AB38/'Population (EAF)'!X37*10^5</f>
        <v>31.468311410409715</v>
      </c>
      <c r="AC23" s="133">
        <f>'Raw Adj (EAF)'!AB39/'Population (EAF)'!X38*10^5</f>
        <v>41.341837939995273</v>
      </c>
      <c r="AD23" s="133">
        <f>'Raw Adj (EAF)'!AB40/'Population (EAF)'!X39*10^5</f>
        <v>44.211108040895276</v>
      </c>
      <c r="AE23" s="133">
        <f>'Raw Adj (EAF)'!AB41/'Population (EAF)'!X40*10^5</f>
        <v>36.851803106080546</v>
      </c>
      <c r="AF23" s="133">
        <f>'Raw Adj (EAF)'!AB42/'Population (EAF)'!X41*10^5</f>
        <v>47.590205070520035</v>
      </c>
      <c r="AG23" s="133">
        <f>'Raw Adj (EAF)'!AB43/'Population (EAF)'!X42*10^5</f>
        <v>35.432722118876782</v>
      </c>
      <c r="AH23" s="133">
        <f>'Raw Adj (EAF)'!AB44/'Population (EAF)'!X43*10^5</f>
        <v>63.500703043497985</v>
      </c>
      <c r="AI23" s="135">
        <f>'Raw Adj (EAF)'!AB45/'Population (EAF)'!X44*10^5</f>
        <v>60.655950782028498</v>
      </c>
      <c r="AJ23" s="134">
        <f>'Raw Adj (EAF)'!AB46/'Population (EAF)'!X45*10^5</f>
        <v>61.76397924730297</v>
      </c>
      <c r="AK23" s="134">
        <f>'Raw Adj (EAF)'!AB47/'Population (EAF)'!X46*10^5</f>
        <v>71.77937287495277</v>
      </c>
      <c r="AL23" s="134">
        <f>'Raw Adj (EAF)'!AB48/'Population (EAF)'!X47*10^5</f>
        <v>54.383293452251465</v>
      </c>
      <c r="AM23" s="134">
        <f>'Raw Adj (EAF)'!AB49/'Population (EAF)'!X48*10^5</f>
        <v>51.124744376278123</v>
      </c>
      <c r="AN23" s="136">
        <f>'Raw Adj (EAF)'!AB50/'Population (EAF)'!X49*10^5</f>
        <v>30.503868445134628</v>
      </c>
      <c r="AO23" s="133"/>
      <c r="AP23" s="133"/>
      <c r="AQ23" s="133"/>
      <c r="AR23" s="133"/>
      <c r="AS23" s="135"/>
      <c r="AT23" s="133"/>
      <c r="AU23" s="133"/>
      <c r="AV23" s="133"/>
      <c r="AW23" s="133"/>
      <c r="AX23" s="135"/>
      <c r="AY23" s="133"/>
      <c r="AZ23" s="133"/>
      <c r="BA23" s="133"/>
      <c r="BB23" s="133"/>
      <c r="BC23" s="135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X23"/>
  <sheetViews>
    <sheetView workbookViewId="0"/>
    <sheetView workbookViewId="1"/>
    <sheetView workbookViewId="2"/>
    <sheetView workbookViewId="3"/>
  </sheetViews>
  <sheetFormatPr defaultColWidth="13.42578125" defaultRowHeight="12.75"/>
  <cols>
    <col min="1" max="1" width="16" style="25" customWidth="1"/>
    <col min="2" max="125" width="10.140625" style="25" customWidth="1"/>
    <col min="126" max="16384" width="13.42578125" style="25"/>
  </cols>
  <sheetData>
    <row r="1" spans="1:154" ht="50.1" customHeight="1">
      <c r="A1" s="18" t="s">
        <v>33</v>
      </c>
      <c r="B1" s="27">
        <v>1866</v>
      </c>
      <c r="C1" s="27">
        <v>1867</v>
      </c>
      <c r="D1" s="27">
        <v>1868</v>
      </c>
      <c r="E1" s="27">
        <v>1869</v>
      </c>
      <c r="F1" s="27">
        <v>1870</v>
      </c>
      <c r="G1" s="27">
        <v>1871</v>
      </c>
      <c r="H1" s="27">
        <v>1872</v>
      </c>
      <c r="I1" s="27">
        <v>1873</v>
      </c>
      <c r="J1" s="27">
        <v>1874</v>
      </c>
      <c r="K1" s="27">
        <v>1875</v>
      </c>
      <c r="L1" s="27">
        <v>1876</v>
      </c>
      <c r="M1" s="27">
        <v>1877</v>
      </c>
      <c r="N1" s="27">
        <v>1878</v>
      </c>
      <c r="O1" s="27">
        <v>1879</v>
      </c>
      <c r="P1" s="27">
        <v>1880</v>
      </c>
      <c r="Q1" s="27">
        <v>1881</v>
      </c>
      <c r="R1" s="27">
        <v>1882</v>
      </c>
      <c r="S1" s="27">
        <v>1883</v>
      </c>
      <c r="T1" s="27">
        <v>1884</v>
      </c>
      <c r="U1" s="27">
        <v>1885</v>
      </c>
      <c r="V1" s="27">
        <v>1886</v>
      </c>
      <c r="W1" s="27">
        <v>1887</v>
      </c>
      <c r="X1" s="27">
        <v>1888</v>
      </c>
      <c r="Y1" s="27">
        <v>1889</v>
      </c>
      <c r="Z1" s="27">
        <v>1890</v>
      </c>
      <c r="AA1" s="27">
        <v>1891</v>
      </c>
      <c r="AB1" s="27">
        <v>1892</v>
      </c>
      <c r="AC1" s="27">
        <v>1893</v>
      </c>
      <c r="AD1" s="27">
        <v>1894</v>
      </c>
      <c r="AE1" s="27">
        <v>1895</v>
      </c>
      <c r="AF1" s="27">
        <v>1896</v>
      </c>
      <c r="AG1" s="27">
        <v>1897</v>
      </c>
      <c r="AH1" s="27">
        <v>1898</v>
      </c>
      <c r="AI1" s="27">
        <v>1899</v>
      </c>
      <c r="AJ1" s="27">
        <v>1900</v>
      </c>
      <c r="AK1" s="27">
        <v>1901</v>
      </c>
      <c r="AL1" s="27">
        <v>1902</v>
      </c>
      <c r="AM1" s="27">
        <v>1903</v>
      </c>
      <c r="AN1" s="27">
        <v>1904</v>
      </c>
      <c r="AO1" s="27">
        <v>1905</v>
      </c>
      <c r="AP1" s="27">
        <v>1906</v>
      </c>
      <c r="AQ1" s="27">
        <v>1907</v>
      </c>
      <c r="AR1" s="27">
        <v>1908</v>
      </c>
      <c r="AS1" s="27">
        <v>1909</v>
      </c>
      <c r="AT1" s="27">
        <v>1910</v>
      </c>
      <c r="AU1" s="27">
        <v>1911</v>
      </c>
      <c r="AV1" s="27">
        <v>1912</v>
      </c>
      <c r="AW1" s="27">
        <v>1913</v>
      </c>
      <c r="AX1" s="27">
        <v>1914</v>
      </c>
      <c r="AY1" s="27">
        <v>1915</v>
      </c>
      <c r="AZ1" s="27">
        <v>1916</v>
      </c>
      <c r="BA1" s="27">
        <v>1917</v>
      </c>
      <c r="BB1" s="27">
        <v>1918</v>
      </c>
      <c r="BC1" s="27">
        <v>1919</v>
      </c>
      <c r="BD1" s="27">
        <v>1920</v>
      </c>
      <c r="BE1" s="27">
        <v>1921</v>
      </c>
      <c r="BF1" s="27">
        <v>1922</v>
      </c>
      <c r="BG1" s="27">
        <v>1923</v>
      </c>
      <c r="BH1" s="27">
        <v>1924</v>
      </c>
      <c r="BI1" s="27">
        <v>1925</v>
      </c>
      <c r="BJ1" s="27">
        <v>1926</v>
      </c>
      <c r="BK1" s="27">
        <v>1927</v>
      </c>
      <c r="BL1" s="27">
        <v>1928</v>
      </c>
      <c r="BM1" s="27">
        <v>1929</v>
      </c>
      <c r="BN1" s="27">
        <v>1930</v>
      </c>
      <c r="BO1" s="27">
        <v>1931</v>
      </c>
      <c r="BP1" s="27">
        <v>1932</v>
      </c>
      <c r="BQ1" s="27">
        <v>1933</v>
      </c>
      <c r="BR1" s="27">
        <v>1934</v>
      </c>
      <c r="BS1" s="27">
        <v>1935</v>
      </c>
      <c r="BT1" s="27">
        <v>1936</v>
      </c>
      <c r="BU1" s="27">
        <v>1937</v>
      </c>
      <c r="BV1" s="27">
        <v>1938</v>
      </c>
      <c r="BW1" s="27">
        <v>1939</v>
      </c>
      <c r="BX1" s="27">
        <v>1940</v>
      </c>
      <c r="BY1" s="27">
        <v>1941</v>
      </c>
      <c r="BZ1" s="27">
        <v>1942</v>
      </c>
      <c r="CA1" s="27">
        <v>1943</v>
      </c>
      <c r="CB1" s="27">
        <v>1944</v>
      </c>
      <c r="CC1" s="27">
        <v>1945</v>
      </c>
      <c r="CD1" s="27">
        <v>1946</v>
      </c>
      <c r="CE1" s="27">
        <v>1947</v>
      </c>
      <c r="CF1" s="27">
        <v>1948</v>
      </c>
      <c r="CG1" s="27">
        <v>1949</v>
      </c>
      <c r="CH1" s="27">
        <v>1950</v>
      </c>
      <c r="CI1" s="27">
        <v>1951</v>
      </c>
      <c r="CJ1" s="27">
        <v>1952</v>
      </c>
      <c r="CK1" s="27">
        <v>1953</v>
      </c>
      <c r="CL1" s="27">
        <v>1954</v>
      </c>
      <c r="CM1" s="27">
        <v>1955</v>
      </c>
      <c r="CN1" s="27">
        <v>1956</v>
      </c>
      <c r="CO1" s="27">
        <v>1957</v>
      </c>
      <c r="CP1" s="27">
        <v>1958</v>
      </c>
      <c r="CQ1" s="27">
        <v>1959</v>
      </c>
      <c r="CR1" s="27">
        <v>1960</v>
      </c>
      <c r="CS1" s="27">
        <v>1961</v>
      </c>
      <c r="CT1" s="27">
        <v>1962</v>
      </c>
      <c r="CU1" s="27">
        <v>1963</v>
      </c>
      <c r="CV1" s="27">
        <v>1964</v>
      </c>
      <c r="CW1" s="27">
        <v>1965</v>
      </c>
      <c r="CX1" s="27">
        <v>1966</v>
      </c>
      <c r="CY1" s="27">
        <v>1967</v>
      </c>
      <c r="CZ1" s="27">
        <v>1968</v>
      </c>
      <c r="DA1" s="27">
        <v>1969</v>
      </c>
      <c r="DB1" s="27">
        <v>1970</v>
      </c>
      <c r="DC1" s="27">
        <v>1971</v>
      </c>
      <c r="DD1" s="27">
        <v>1972</v>
      </c>
      <c r="DE1" s="27">
        <v>1973</v>
      </c>
      <c r="DF1" s="27">
        <v>1974</v>
      </c>
      <c r="DG1" s="27">
        <v>1975</v>
      </c>
      <c r="DH1" s="27">
        <v>1976</v>
      </c>
      <c r="DI1" s="27">
        <v>1977</v>
      </c>
      <c r="DJ1" s="27">
        <v>1978</v>
      </c>
      <c r="DK1" s="27">
        <v>1979</v>
      </c>
      <c r="DL1" s="27">
        <v>1980</v>
      </c>
      <c r="DM1" s="27">
        <v>1981</v>
      </c>
      <c r="DN1" s="27">
        <v>1982</v>
      </c>
      <c r="DO1" s="27">
        <v>1983</v>
      </c>
      <c r="DP1" s="27">
        <v>1984</v>
      </c>
      <c r="DQ1" s="27">
        <v>1985</v>
      </c>
      <c r="DR1" s="27">
        <v>1986</v>
      </c>
      <c r="DS1" s="27">
        <v>1987</v>
      </c>
      <c r="DT1" s="27">
        <v>1988</v>
      </c>
      <c r="DU1" s="27">
        <v>1989</v>
      </c>
    </row>
    <row r="2" spans="1:154" ht="17.100000000000001" customHeight="1">
      <c r="A2" s="28">
        <v>0.5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>
        <f>'Raw Adj (NEAM)'!C$12/'Population (NEAM)'!C$11*10^5</f>
        <v>0.39571206407369747</v>
      </c>
      <c r="CZ2" s="133">
        <f>'Raw Adj (NEAM)'!C$13/'Population (NEAM)'!C$12*10^5</f>
        <v>0</v>
      </c>
      <c r="DA2" s="133">
        <f>'Raw Adj (NEAM)'!C$14/'Population (NEAM)'!C$13*10^5</f>
        <v>0.69345723102527657</v>
      </c>
      <c r="DB2" s="133">
        <f>'Raw Adj (NEAM)'!C$15/'Population (NEAM)'!C$14*10^5</f>
        <v>0</v>
      </c>
      <c r="DC2" s="133">
        <f>'Raw Adj (NEAM)'!C$16/'Population (NEAM)'!C$15*10^5</f>
        <v>0.73069503711930783</v>
      </c>
      <c r="DD2" s="133">
        <f>'Raw Adj (NEAM)'!C$17/'Population (NEAM)'!C$16*10^5</f>
        <v>0</v>
      </c>
      <c r="DE2" s="133">
        <f>'Raw Adj (NEAM)'!C$18/'Population (NEAM)'!C$17*10^5</f>
        <v>0.39855881133820109</v>
      </c>
      <c r="DF2" s="133">
        <f>'Raw Adj (NEAM)'!C$19/'Population (NEAM)'!C$18*10^5</f>
        <v>0</v>
      </c>
      <c r="DG2" s="133">
        <f>'Raw Adj (NEAM)'!C$20/'Population (NEAM)'!C$19*10^5</f>
        <v>0</v>
      </c>
      <c r="DH2" s="133">
        <f>'Raw Adj (NEAM)'!C$21/'Population (NEAM)'!C$20*10^5</f>
        <v>0.36185472256598422</v>
      </c>
      <c r="DI2" s="133">
        <f>'Raw Adj (NEAM)'!C$22/'Population (NEAM)'!C$21*10^5</f>
        <v>0.35671607184261683</v>
      </c>
      <c r="DJ2" s="133">
        <f>'Raw Adj (NEAM)'!C$23/'Population (NEAM)'!C$22*10^5</f>
        <v>0.67676856545367181</v>
      </c>
      <c r="DK2" s="133">
        <f>'Raw Adj (NEAM)'!C$24/'Population (NEAM)'!C$23*10^5</f>
        <v>0.28643692515689578</v>
      </c>
      <c r="DL2" s="133">
        <f>'Raw Adj (NEAM)'!C$25/'Population (NEAM)'!C$24*10^5</f>
        <v>0.31059855447432749</v>
      </c>
      <c r="DM2" s="133">
        <f>'Raw Adj (NEAM)'!C$26/'Population (NEAM)'!C$25*10^5</f>
        <v>0.30312950905144714</v>
      </c>
      <c r="DN2" s="133">
        <f>'Raw Adj (NEAM)'!C$27/'Population (NEAM)'!C$26*10^5</f>
        <v>0</v>
      </c>
      <c r="DO2" s="133">
        <f>'Raw Adj (NEAM)'!C$28/'Population (NEAM)'!C$27*10^5</f>
        <v>0.30353988210510979</v>
      </c>
      <c r="DP2" s="133">
        <f>'Raw Adj (NEAM)'!C$29/'Population (NEAM)'!C$28*10^5</f>
        <v>0</v>
      </c>
      <c r="DQ2" s="133">
        <f>'Raw Adj (NEAM)'!C$30/'Population (NEAM)'!C$29*10^5</f>
        <v>0</v>
      </c>
      <c r="DR2" s="133">
        <f>'Raw Adj (NEAM)'!C$31/'Population (NEAM)'!C$30*10^5</f>
        <v>0.27935692036930981</v>
      </c>
      <c r="DS2" s="133">
        <f>'Raw Adj (NEAM)'!C$32/'Population (NEAM)'!C$31*10^5</f>
        <v>0</v>
      </c>
      <c r="DT2" s="133">
        <f>'Raw Adj (NEAM)'!C$33/'Population (NEAM)'!C$32*10^5</f>
        <v>0.25227107031047002</v>
      </c>
      <c r="DU2" s="133">
        <f>'Raw Adj (NEAM)'!C$34/'Population (NEAM)'!C$33*10^5</f>
        <v>0</v>
      </c>
      <c r="DV2" s="133">
        <f>'Raw Adj (NEAM)'!C$35/'Population (NEAM)'!C$34*10^5</f>
        <v>0</v>
      </c>
      <c r="DW2" s="25">
        <f>'Raw Adj (NEAM)'!C$36/'Population (NEAM)'!C$35*10^5</f>
        <v>0</v>
      </c>
      <c r="DX2" s="25">
        <f>'Raw Adj (NEAM)'!C$37/'Population (NEAM)'!C$36*10^5</f>
        <v>0</v>
      </c>
      <c r="DY2" s="25">
        <f>'Raw Adj (NEAM)'!C$38/'Population (NEAM)'!C$37*10^5</f>
        <v>0</v>
      </c>
      <c r="DZ2" s="25">
        <f>'Raw Adj (NEAM)'!C$39/'Population (NEAM)'!C$38*10^5</f>
        <v>0.2554604674926555</v>
      </c>
      <c r="EA2" s="25">
        <f>'Raw Adj (NEAM)'!C$40/'Population (NEAM)'!C$39*10^5</f>
        <v>0</v>
      </c>
      <c r="EB2" s="25">
        <f>'Raw Adj (NEAM)'!C$41/'Population (NEAM)'!C$40*10^5</f>
        <v>0</v>
      </c>
      <c r="EC2" s="25">
        <f>'Raw Adj (NEAM)'!C$42/'Population (NEAM)'!C$41*10^5</f>
        <v>0.24911626006741083</v>
      </c>
      <c r="ED2" s="25">
        <f>'Raw Adj (NEAM)'!C$43/'Population (NEAM)'!C$42*10^5</f>
        <v>0</v>
      </c>
      <c r="EE2" s="25">
        <f>'Raw Adj (NEAM)'!C$44/'Population (NEAM)'!C$43*10^5</f>
        <v>0</v>
      </c>
      <c r="EF2" s="25">
        <f>'Raw Adj (NEAM)'!C$45/'Population (NEAM)'!C$44*10^5</f>
        <v>0</v>
      </c>
      <c r="EG2" s="25">
        <f>'Raw Adj (NEAM)'!C$46/'Population (NEAM)'!C$45*10^5</f>
        <v>0.22610060120149855</v>
      </c>
      <c r="EH2" s="25">
        <f>'Raw Adj (NEAM)'!C$47/'Population (NEAM)'!C$46*10^5</f>
        <v>0</v>
      </c>
      <c r="EI2" s="25">
        <f>'Raw Adj (NEAM)'!C$48/'Population (NEAM)'!C$47*10^5</f>
        <v>0</v>
      </c>
      <c r="EJ2" s="25">
        <f>'Raw Adj (NEAM)'!C$49/'Population (NEAM)'!C$48*10^5</f>
        <v>0</v>
      </c>
      <c r="EK2" s="25">
        <f>'Raw Adj (NEAM)'!C$50/'Population (NEAM)'!C$49*10^5</f>
        <v>0</v>
      </c>
    </row>
    <row r="3" spans="1:154" ht="17.100000000000001" customHeight="1">
      <c r="A3" s="27">
        <v>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>
        <f>(0*'Raw Adj (NEAM)'!$C12+'Raw Adj (NEAM)'!$D12+'Raw Adj (NEAM)'!$E12+'Raw Adj (NEAM)'!$F12+'Raw Adj (NEAM)'!$G12)/('Population (NEAM)'!$D11+0*'Population (NEAM)'!$C11)*10^5</f>
        <v>8.2062526721610254E-2</v>
      </c>
      <c r="CX3" s="133">
        <f>(0*'Raw Adj (NEAM)'!$C13+'Raw Adj (NEAM)'!$D13+'Raw Adj (NEAM)'!$E13+'Raw Adj (NEAM)'!$F13+'Raw Adj (NEAM)'!$G13)/('Population (NEAM)'!$D12+0*'Population (NEAM)'!$C12)*10^5</f>
        <v>8.3748677922433137E-2</v>
      </c>
      <c r="CY3" s="133">
        <f>(0*'Raw Adj (NEAM)'!$C14+'Raw Adj (NEAM)'!$D14+'Raw Adj (NEAM)'!$E14+'Raw Adj (NEAM)'!$F14+'Raw Adj (NEAM)'!$G14)/('Population (NEAM)'!$D13+0*'Population (NEAM)'!$C13)*10^5</f>
        <v>0.16584834329943668</v>
      </c>
      <c r="CZ3" s="133">
        <f>(0*'Raw Adj (NEAM)'!$C15+'Raw Adj (NEAM)'!$D15+'Raw Adj (NEAM)'!$E15+'Raw Adj (NEAM)'!$F15+'Raw Adj (NEAM)'!$G15)/('Population (NEAM)'!$D14+0*'Population (NEAM)'!$C14)*10^5</f>
        <v>8.5818177199603551E-2</v>
      </c>
      <c r="DA3" s="133">
        <f>(0*'Raw Adj (NEAM)'!$C16+'Raw Adj (NEAM)'!$D16+'Raw Adj (NEAM)'!$E16+'Raw Adj (NEAM)'!$F16+'Raw Adj (NEAM)'!$G16)/('Population (NEAM)'!$D15+0*'Population (NEAM)'!$C15)*10^5</f>
        <v>0</v>
      </c>
      <c r="DB3" s="133">
        <f>(0*'Raw Adj (NEAM)'!$C17+'Raw Adj (NEAM)'!$D17+'Raw Adj (NEAM)'!$E17+'Raw Adj (NEAM)'!$F17+'Raw Adj (NEAM)'!$G17)/('Population (NEAM)'!$D16+0*'Population (NEAM)'!$C16)*10^5</f>
        <v>8.5719779127559514E-2</v>
      </c>
      <c r="DC3" s="133">
        <f>(0*'Raw Adj (NEAM)'!$C18+'Raw Adj (NEAM)'!$D18+'Raw Adj (NEAM)'!$E18+'Raw Adj (NEAM)'!$F18+'Raw Adj (NEAM)'!$G18)/('Population (NEAM)'!$D17+0*'Population (NEAM)'!$C17)*10^5</f>
        <v>8.6067467254771421E-2</v>
      </c>
      <c r="DD3" s="133">
        <f>(0*'Raw Adj (NEAM)'!$C19+'Raw Adj (NEAM)'!$D19+'Raw Adj (NEAM)'!$E19+'Raw Adj (NEAM)'!$F19+'Raw Adj (NEAM)'!$G19)/('Population (NEAM)'!$D18+0*'Population (NEAM)'!$C18)*10^5</f>
        <v>0.42918087232730728</v>
      </c>
      <c r="DE3" s="133">
        <f>(0*'Raw Adj (NEAM)'!$C20+'Raw Adj (NEAM)'!$D20+'Raw Adj (NEAM)'!$E20+'Raw Adj (NEAM)'!$F20+'Raw Adj (NEAM)'!$G20)/('Population (NEAM)'!$D19+0*'Population (NEAM)'!$C19)*10^5</f>
        <v>0.17382380384887619</v>
      </c>
      <c r="DF3" s="133">
        <f>(0*'Raw Adj (NEAM)'!$C21+'Raw Adj (NEAM)'!$D21+'Raw Adj (NEAM)'!$E21+'Raw Adj (NEAM)'!$F21+'Raw Adj (NEAM)'!$G21)/('Population (NEAM)'!$D20+0*'Population (NEAM)'!$C20)*10^5</f>
        <v>0.26122913579765433</v>
      </c>
      <c r="DG3" s="133">
        <f>(0*'Raw Adj (NEAM)'!$C22+'Raw Adj (NEAM)'!$D22+'Raw Adj (NEAM)'!$E22+'Raw Adj (NEAM)'!$F22+'Raw Adj (NEAM)'!$G22)/('Population (NEAM)'!$D21+0*'Population (NEAM)'!$C21)*10^5</f>
        <v>0.25656038478984305</v>
      </c>
      <c r="DH3" s="133">
        <f>(0*'Raw Adj (NEAM)'!$C23+'Raw Adj (NEAM)'!$D23+'Raw Adj (NEAM)'!$E23+'Raw Adj (NEAM)'!$F23+'Raw Adj (NEAM)'!$G23)/('Population (NEAM)'!$D22+0*'Population (NEAM)'!$C22)*10^5</f>
        <v>0.16602065402138785</v>
      </c>
      <c r="DI3" s="133">
        <f>(0*'Raw Adj (NEAM)'!$C24+'Raw Adj (NEAM)'!$D24+'Raw Adj (NEAM)'!$E24+'Raw Adj (NEAM)'!$F24+'Raw Adj (NEAM)'!$G24)/('Population (NEAM)'!$D23+0*'Population (NEAM)'!$C23)*10^5</f>
        <v>0.15443252225372647</v>
      </c>
      <c r="DJ3" s="133">
        <f>(0*'Raw Adj (NEAM)'!$C25+'Raw Adj (NEAM)'!$D25+'Raw Adj (NEAM)'!$E25+'Raw Adj (NEAM)'!$F25+'Raw Adj (NEAM)'!$G25)/('Population (NEAM)'!$D24+0*'Population (NEAM)'!$C24)*10^5</f>
        <v>0</v>
      </c>
      <c r="DK3" s="133">
        <f>(0*'Raw Adj (NEAM)'!$C26+'Raw Adj (NEAM)'!$D26+'Raw Adj (NEAM)'!$E26+'Raw Adj (NEAM)'!$F26+'Raw Adj (NEAM)'!$G26)/('Population (NEAM)'!$D25+0*'Population (NEAM)'!$C25)*10^5</f>
        <v>7.6041747223392631E-2</v>
      </c>
      <c r="DL3" s="133">
        <f>(0*'Raw Adj (NEAM)'!$C27+'Raw Adj (NEAM)'!$D27+'Raw Adj (NEAM)'!$E27+'Raw Adj (NEAM)'!$F27+'Raw Adj (NEAM)'!$G27)/('Population (NEAM)'!$D26+0*'Population (NEAM)'!$C26)*10^5</f>
        <v>0</v>
      </c>
      <c r="DM3" s="133">
        <f>(0*'Raw Adj (NEAM)'!$C28+'Raw Adj (NEAM)'!$D28+'Raw Adj (NEAM)'!$E28+'Raw Adj (NEAM)'!$F28+'Raw Adj (NEAM)'!$G28)/('Population (NEAM)'!$D27+0*'Population (NEAM)'!$C27)*10^5</f>
        <v>7.4470205922779337E-2</v>
      </c>
      <c r="DN3" s="133">
        <f>(0*'Raw Adj (NEAM)'!$C29+'Raw Adj (NEAM)'!$D29+'Raw Adj (NEAM)'!$E29+'Raw Adj (NEAM)'!$F29+'Raw Adj (NEAM)'!$G29)/('Population (NEAM)'!$D28+0*'Population (NEAM)'!$C28)*10^5</f>
        <v>7.3787064256948406E-2</v>
      </c>
      <c r="DO3" s="133">
        <f>(0*'Raw Adj (NEAM)'!$C30+'Raw Adj (NEAM)'!$D30+'Raw Adj (NEAM)'!$E30+'Raw Adj (NEAM)'!$F30+'Raw Adj (NEAM)'!$G30)/('Population (NEAM)'!$D29+0*'Population (NEAM)'!$C29)*10^5</f>
        <v>0.14602815477716805</v>
      </c>
      <c r="DP3" s="133">
        <f>(0*'Raw Adj (NEAM)'!$C31+'Raw Adj (NEAM)'!$D31+'Raw Adj (NEAM)'!$E31+'Raw Adj (NEAM)'!$F31+'Raw Adj (NEAM)'!$G31)/('Population (NEAM)'!$D30+0*'Population (NEAM)'!$C30)*10^5</f>
        <v>0.14243648721425992</v>
      </c>
      <c r="DQ3" s="133">
        <f>(0*'Raw Adj (NEAM)'!$C32+'Raw Adj (NEAM)'!$D32+'Raw Adj (NEAM)'!$E32+'Raw Adj (NEAM)'!$F32+'Raw Adj (NEAM)'!$G32)/('Population (NEAM)'!$D31+0*'Population (NEAM)'!$C31)*10^5</f>
        <v>6.9764931945355366E-2</v>
      </c>
      <c r="DR3" s="133">
        <f>(0*'Raw Adj (NEAM)'!$C33+'Raw Adj (NEAM)'!$D33+'Raw Adj (NEAM)'!$E33+'Raw Adj (NEAM)'!$F33+'Raw Adj (NEAM)'!$G33)/('Population (NEAM)'!$D32+0*'Population (NEAM)'!$C32)*10^5</f>
        <v>0.33882806875253624</v>
      </c>
      <c r="DS3" s="133">
        <f>(0*'Raw Adj (NEAM)'!$C34+'Raw Adj (NEAM)'!$D34+'Raw Adj (NEAM)'!$E34+'Raw Adj (NEAM)'!$F34+'Raw Adj (NEAM)'!$G34)/('Population (NEAM)'!$D33+0*'Population (NEAM)'!$C33)*10^5</f>
        <v>0</v>
      </c>
      <c r="DT3" s="133">
        <f>(0*'Raw Adj (NEAM)'!$C35+'Raw Adj (NEAM)'!$D35+'Raw Adj (NEAM)'!$E35+'Raw Adj (NEAM)'!$F35+'Raw Adj (NEAM)'!$G35)/('Population (NEAM)'!$D34+0*'Population (NEAM)'!$C34)*10^5</f>
        <v>6.2743444564911863E-2</v>
      </c>
      <c r="DU3" s="133">
        <f>(0*'Raw Adj (NEAM)'!$C36+'Raw Adj (NEAM)'!$D36+'Raw Adj (NEAM)'!$E36+'Raw Adj (NEAM)'!$F36+'Raw Adj (NEAM)'!$G36)/('Population (NEAM)'!$D35+0*'Population (NEAM)'!$C35)*10^5</f>
        <v>0</v>
      </c>
      <c r="DV3" s="133">
        <f>(0*'Raw Adj (NEAM)'!$C37+'Raw Adj (NEAM)'!$D37+'Raw Adj (NEAM)'!$E37+'Raw Adj (NEAM)'!$F37+'Raw Adj (NEAM)'!$G37)/('Population (NEAM)'!$D36+0*'Population (NEAM)'!$C36)*10^5</f>
        <v>0.18026315483055547</v>
      </c>
      <c r="DW3" s="26">
        <f>(0*'Raw Adj (NEAM)'!$C38+'Raw Adj (NEAM)'!$D38+'Raw Adj (NEAM)'!$E38+'Raw Adj (NEAM)'!$F38+'Raw Adj (NEAM)'!$G38)/('Population (NEAM)'!$D37+0*'Population (NEAM)'!$C37)*10^5</f>
        <v>0</v>
      </c>
      <c r="DX3" s="26">
        <f>(0*'Raw Adj (NEAM)'!$C39+'Raw Adj (NEAM)'!$D39+'Raw Adj (NEAM)'!$E39+'Raw Adj (NEAM)'!$F39+'Raw Adj (NEAM)'!$G39)/('Population (NEAM)'!$D38+0*'Population (NEAM)'!$C38)*10^5</f>
        <v>5.9784012320289265E-2</v>
      </c>
      <c r="DY3" s="26">
        <f>(0*'Raw Adj (NEAM)'!$C40+'Raw Adj (NEAM)'!$D40+'Raw Adj (NEAM)'!$E40+'Raw Adj (NEAM)'!$F40+'Raw Adj (NEAM)'!$G40)/('Population (NEAM)'!$D39+0*'Population (NEAM)'!$C39)*10^5</f>
        <v>6.0686645114816098E-2</v>
      </c>
      <c r="DZ3" s="26">
        <f>(0*'Raw Adj (NEAM)'!$C41+'Raw Adj (NEAM)'!$D41+'Raw Adj (NEAM)'!$E41+'Raw Adj (NEAM)'!$F41+'Raw Adj (NEAM)'!$G41)/('Population (NEAM)'!$D40+0*'Population (NEAM)'!$C40)*10^5</f>
        <v>6.200881269245985E-2</v>
      </c>
      <c r="EA3" s="26">
        <f>(0*'Raw Adj (NEAM)'!$C42+'Raw Adj (NEAM)'!$D42+'Raw Adj (NEAM)'!$E42+'Raw Adj (NEAM)'!$F42+'Raw Adj (NEAM)'!$G42)/('Population (NEAM)'!$D41+0*'Population (NEAM)'!$C41)*10^5</f>
        <v>0</v>
      </c>
      <c r="EB3" s="26">
        <f>(0*'Raw Adj (NEAM)'!$C43+'Raw Adj (NEAM)'!$D43+'Raw Adj (NEAM)'!$E43+'Raw Adj (NEAM)'!$F43+'Raw Adj (NEAM)'!$G43)/('Population (NEAM)'!$D42+0*'Population (NEAM)'!$C42)*10^5</f>
        <v>5.8618124606892204E-2</v>
      </c>
      <c r="EC3" s="26">
        <f>(0*'Raw Adj (NEAM)'!$C44+'Raw Adj (NEAM)'!$D44+'Raw Adj (NEAM)'!$E44+'Raw Adj (NEAM)'!$F44+'Raw Adj (NEAM)'!$G44)/('Population (NEAM)'!$D43+0*'Population (NEAM)'!$C43)*10^5</f>
        <v>0</v>
      </c>
      <c r="ED3" s="26">
        <f>(0*'Raw Adj (NEAM)'!$C45+'Raw Adj (NEAM)'!$D45+'Raw Adj (NEAM)'!$E45+'Raw Adj (NEAM)'!$F45+'Raw Adj (NEAM)'!$G45)/('Population (NEAM)'!$D44+0*'Population (NEAM)'!$C44)*10^5</f>
        <v>0</v>
      </c>
      <c r="EE3" s="26">
        <f>(0*'Raw Adj (NEAM)'!$C46+'Raw Adj (NEAM)'!$D46+'Raw Adj (NEAM)'!$E46+'Raw Adj (NEAM)'!$F46+'Raw Adj (NEAM)'!$G46)/('Population (NEAM)'!$D45+0*'Population (NEAM)'!$C45)*10^5</f>
        <v>0</v>
      </c>
      <c r="EF3" s="26">
        <f>(0*'Raw Adj (NEAM)'!$C47+'Raw Adj (NEAM)'!$D47+'Raw Adj (NEAM)'!$E47+'Raw Adj (NEAM)'!$F47+'Raw Adj (NEAM)'!$G47)/('Population (NEAM)'!$D46+0*'Population (NEAM)'!$C46)*10^5</f>
        <v>0</v>
      </c>
      <c r="EG3" s="26">
        <f>(0*'Raw Adj (NEAM)'!$C48+'Raw Adj (NEAM)'!$D48+'Raw Adj (NEAM)'!$E48+'Raw Adj (NEAM)'!$F48+'Raw Adj (NEAM)'!$G48)/('Population (NEAM)'!$D47+0*'Population (NEAM)'!$C47)*10^5</f>
        <v>0</v>
      </c>
      <c r="EH3" s="26">
        <f>(0*'Raw Adj (NEAM)'!$C49+'Raw Adj (NEAM)'!$D49+'Raw Adj (NEAM)'!$E49+'Raw Adj (NEAM)'!$F49+'Raw Adj (NEAM)'!$G49)/('Population (NEAM)'!$D48+0*'Population (NEAM)'!$C48)*10^5</f>
        <v>5.4696636047489797E-2</v>
      </c>
      <c r="EI3" s="26">
        <f>(0*'Raw Adj (NEAM)'!$C50+'Raw Adj (NEAM)'!$D50+'Raw Adj (NEAM)'!$E50+'Raw Adj (NEAM)'!$F50+'Raw Adj (NEAM)'!$G50)/('Population (NEAM)'!$D49+0*'Population (NEAM)'!$C49)*10^5</f>
        <v>5.4003232633505434E-2</v>
      </c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</row>
    <row r="4" spans="1:154" ht="17.100000000000001" customHeight="1">
      <c r="A4" s="27">
        <v>7.5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>
        <f>'Raw Adj (NEAM)'!I$12/'Population (NEAM)'!E$11*10^5</f>
        <v>6.1593399060060082E-2</v>
      </c>
      <c r="CT4" s="133">
        <f>'Raw Adj (NEAM)'!I$13/'Population (NEAM)'!E$12*10^5</f>
        <v>0.18272407239820107</v>
      </c>
      <c r="CU4" s="133">
        <f>'Raw Adj (NEAM)'!I$14/'Population (NEAM)'!E$13*10^5</f>
        <v>0</v>
      </c>
      <c r="CV4" s="133">
        <f>'Raw Adj (NEAM)'!I$15/'Population (NEAM)'!E$14*10^5</f>
        <v>0</v>
      </c>
      <c r="CW4" s="133">
        <f>'Raw Adj (NEAM)'!I$16/'Population (NEAM)'!E$15*10^5</f>
        <v>0.12358521957849405</v>
      </c>
      <c r="CX4" s="133">
        <f>'Raw Adj (NEAM)'!I$17/'Population (NEAM)'!E$16*10^5</f>
        <v>0.12588165940728116</v>
      </c>
      <c r="CY4" s="133">
        <f>'Raw Adj (NEAM)'!I$18/'Population (NEAM)'!E$17*10^5</f>
        <v>0.19150286469135291</v>
      </c>
      <c r="CZ4" s="133">
        <f>'Raw Adj (NEAM)'!I$19/'Population (NEAM)'!E$18*10^5</f>
        <v>0.25956026986221697</v>
      </c>
      <c r="DA4" s="133">
        <f>'Raw Adj (NEAM)'!I$20/'Population (NEAM)'!E$19*10^5</f>
        <v>0.25815242119219689</v>
      </c>
      <c r="DB4" s="133">
        <f>'Raw Adj (NEAM)'!I$21/'Population (NEAM)'!E$20*10^5</f>
        <v>0.5112490446832304</v>
      </c>
      <c r="DC4" s="133">
        <f>'Raw Adj (NEAM)'!I$22/'Population (NEAM)'!E$21*10^5</f>
        <v>0.63223630008741938</v>
      </c>
      <c r="DD4" s="133">
        <f>'Raw Adj (NEAM)'!I$23/'Population (NEAM)'!E$22*10^5</f>
        <v>0.31461076293487544</v>
      </c>
      <c r="DE4" s="133">
        <f>'Raw Adj (NEAM)'!I$24/'Population (NEAM)'!E$23*10^5</f>
        <v>6.2386495569623016E-2</v>
      </c>
      <c r="DF4" s="133">
        <f>'Raw Adj (NEAM)'!I$25/'Population (NEAM)'!E$24*10^5</f>
        <v>0.25309636511226052</v>
      </c>
      <c r="DG4" s="133">
        <f>'Raw Adj (NEAM)'!I$26/'Population (NEAM)'!E$25*10^5</f>
        <v>0.18880365382900416</v>
      </c>
      <c r="DH4" s="133">
        <f>'Raw Adj (NEAM)'!I$27/'Population (NEAM)'!E$26*10^5</f>
        <v>0.24930636735941425</v>
      </c>
      <c r="DI4" s="133">
        <f>'Raw Adj (NEAM)'!I$28/'Population (NEAM)'!E$27*10^5</f>
        <v>0</v>
      </c>
      <c r="DJ4" s="133">
        <f>'Raw Adj (NEAM)'!I$29/'Population (NEAM)'!E$28*10^5</f>
        <v>5.985771581519865E-2</v>
      </c>
      <c r="DK4" s="133">
        <f>'Raw Adj (NEAM)'!I$30/'Population (NEAM)'!E$29*10^5</f>
        <v>0.3504795728822272</v>
      </c>
      <c r="DL4" s="133">
        <f>'Raw Adj (NEAM)'!I$31/'Population (NEAM)'!E$30*10^5</f>
        <v>5.7723236246313363E-2</v>
      </c>
      <c r="DM4" s="133">
        <f>'Raw Adj (NEAM)'!I$32/'Population (NEAM)'!E$31*10^5</f>
        <v>0.11331105147046867</v>
      </c>
      <c r="DN4" s="133">
        <f>'Raw Adj (NEAM)'!I$33/'Population (NEAM)'!E$32*10^5</f>
        <v>5.6108035798497866E-2</v>
      </c>
      <c r="DO4" s="133">
        <f>'Raw Adj (NEAM)'!I$34/'Population (NEAM)'!E$33*10^5</f>
        <v>0.16737456810387491</v>
      </c>
      <c r="DP4" s="133">
        <f>'Raw Adj (NEAM)'!I35/'Population (NEAM)'!E34*10^5</f>
        <v>0.16452735404367103</v>
      </c>
      <c r="DQ4" s="133">
        <f>'Raw Adj (NEAM)'!I36/'Population (NEAM)'!E35*10^5</f>
        <v>0.1088034207795493</v>
      </c>
      <c r="DR4" s="133">
        <f>'Raw Adj (NEAM)'!I37/'Population (NEAM)'!E36*10^5</f>
        <v>0.15870194505103852</v>
      </c>
      <c r="DS4" s="133">
        <f>'Raw Adj (NEAM)'!I38/'Population (NEAM)'!E37*10^5</f>
        <v>0.10240744543091262</v>
      </c>
      <c r="DT4" s="133">
        <f>'Raw Adj (NEAM)'!I39/'Population (NEAM)'!E38*10^5</f>
        <v>0.1986652674009666</v>
      </c>
      <c r="DU4" s="133">
        <f>'Raw Adj (NEAM)'!I40/'Population (NEAM)'!E39*10^5</f>
        <v>4.8221634346919943E-2</v>
      </c>
      <c r="DV4" s="133">
        <f>'Raw Adj (NEAM)'!I41/'Population (NEAM)'!E40*10^5</f>
        <v>0.28218296743608556</v>
      </c>
      <c r="DW4" s="26">
        <f>'Raw Adj (NEAM)'!I42/'Population (NEAM)'!E41*10^5</f>
        <v>8.6135871585197213E-2</v>
      </c>
      <c r="DX4" s="26">
        <f>'Raw Adj (NEAM)'!I43/'Population (NEAM)'!E42*10^5</f>
        <v>4.2720419206929587E-2</v>
      </c>
      <c r="DY4" s="26">
        <f>'Raw Adj (NEAM)'!I44/'Population (NEAM)'!E43*10^5</f>
        <v>0.12854880398192775</v>
      </c>
      <c r="DZ4" s="26">
        <f>'Raw Adj (NEAM)'!I45/'Population (NEAM)'!E44*10^5</f>
        <v>4.3486277470281477E-2</v>
      </c>
      <c r="EA4" s="134">
        <f>'Raw Adj (NEAM)'!I46/'Population (NEAM)'!E45*10^5</f>
        <v>0</v>
      </c>
      <c r="EB4" s="134">
        <f>'Raw Adj (NEAM)'!I47/'Population (NEAM)'!E46*10^5</f>
        <v>8.9752950516057015E-2</v>
      </c>
      <c r="EC4" s="134">
        <f>'Raw Adj (NEAM)'!I48/'Population (NEAM)'!E47*10^5</f>
        <v>4.5452458773483584E-2</v>
      </c>
      <c r="ED4" s="134">
        <f>'Raw Adj (NEAM)'!I49/'Population (NEAM)'!E48*10^5</f>
        <v>0.18280758633202515</v>
      </c>
      <c r="EE4" s="134">
        <f>'Raw Adj (NEAM)'!I50/'Population (NEAM)'!E49*10^5</f>
        <v>0</v>
      </c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</row>
    <row r="5" spans="1:154" ht="17.100000000000001" customHeight="1">
      <c r="A5" s="27">
        <v>12.5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>
        <f>'Raw Adj (NEAM)'!J12/'Population (NEAM)'!F11*10^5</f>
        <v>0.26028310212168465</v>
      </c>
      <c r="CO5" s="133">
        <f>'Raw Adj (NEAM)'!J13/'Population (NEAM)'!F12*10^5</f>
        <v>0.19117887906725098</v>
      </c>
      <c r="CP5" s="133">
        <f>'Raw Adj (NEAM)'!J14/'Population (NEAM)'!F13*10^5</f>
        <v>0.12478318920874978</v>
      </c>
      <c r="CQ5" s="133">
        <f>'Raw Adj (NEAM)'!J15/'Population (NEAM)'!F14*10^5</f>
        <v>0.1840750535351614</v>
      </c>
      <c r="CR5" s="133">
        <f>'Raw Adj (NEAM)'!J16/'Population (NEAM)'!F15*10^5</f>
        <v>0.12135822180108223</v>
      </c>
      <c r="CS5" s="133">
        <f>'Raw Adj (NEAM)'!J17/'Population (NEAM)'!F16*10^5</f>
        <v>0.2994726765322549</v>
      </c>
      <c r="CT5" s="133">
        <f>'Raw Adj (NEAM)'!J18/'Population (NEAM)'!F17*10^5</f>
        <v>0.23693628119976951</v>
      </c>
      <c r="CU5" s="133">
        <f>'Raw Adj (NEAM)'!J19/'Population (NEAM)'!F18*10^5</f>
        <v>0.17734497197151389</v>
      </c>
      <c r="CV5" s="133">
        <f>'Raw Adj (NEAM)'!J20/'Population (NEAM)'!F19*10^5</f>
        <v>0.11848861374779547</v>
      </c>
      <c r="CW5" s="133">
        <f>'Raw Adj (NEAM)'!J21/'Population (NEAM)'!F20*10^5</f>
        <v>0.17985100423405234</v>
      </c>
      <c r="CX5" s="133">
        <f>'Raw Adj (NEAM)'!J22/'Population (NEAM)'!F21*10^5</f>
        <v>0.24387866085495688</v>
      </c>
      <c r="CY5" s="133">
        <f>'Raw Adj (NEAM)'!J23/'Population (NEAM)'!F22*10^5</f>
        <v>6.1788558810288483E-2</v>
      </c>
      <c r="CZ5" s="133">
        <f>'Raw Adj (NEAM)'!J24/'Population (NEAM)'!F23*10^5</f>
        <v>0.31123618655995006</v>
      </c>
      <c r="DA5" s="133">
        <f>'Raw Adj (NEAM)'!J25/'Population (NEAM)'!F24*10^5</f>
        <v>0</v>
      </c>
      <c r="DB5" s="133">
        <f>'Raw Adj (NEAM)'!J26/'Population (NEAM)'!F25*10^5</f>
        <v>0.17989443434803587</v>
      </c>
      <c r="DC5" s="133">
        <f>'Raw Adj (NEAM)'!J27/'Population (NEAM)'!F26*10^5</f>
        <v>0.35403949027282405</v>
      </c>
      <c r="DD5" s="133">
        <f>'Raw Adj (NEAM)'!J28/'Population (NEAM)'!F27*10^5</f>
        <v>5.875148971746115E-2</v>
      </c>
      <c r="DE5" s="133">
        <f>'Raw Adj (NEAM)'!J29/'Population (NEAM)'!F28*10^5</f>
        <v>0.23543111085579915</v>
      </c>
      <c r="DF5" s="133">
        <f>'Raw Adj (NEAM)'!J30/'Population (NEAM)'!F29*10^5</f>
        <v>0.48168675139857753</v>
      </c>
      <c r="DG5" s="133">
        <f>'Raw Adj (NEAM)'!J31/'Population (NEAM)'!F30*10^5</f>
        <v>0.30107330827961831</v>
      </c>
      <c r="DH5" s="133">
        <f>'Raw Adj (NEAM)'!J32/'Population (NEAM)'!F31*10^5</f>
        <v>0.12023555347280858</v>
      </c>
      <c r="DI5" s="133">
        <f>'Raw Adj (NEAM)'!J33/'Population (NEAM)'!F32*10^5</f>
        <v>0.17751195690956417</v>
      </c>
      <c r="DJ5" s="133">
        <f>'Raw Adj (NEAM)'!J34/'Population (NEAM)'!F33*10^5</f>
        <v>0.17317956527310996</v>
      </c>
      <c r="DK5" s="133">
        <f>'Raw Adj (NEAM)'!J35/'Population (NEAM)'!F34*10^5</f>
        <v>0.11140577939761781</v>
      </c>
      <c r="DL5" s="133">
        <f>'Raw Adj (NEAM)'!J36/'Population (NEAM)'!F35*10^5</f>
        <v>0.10385620692726091</v>
      </c>
      <c r="DM5" s="133">
        <f>'Raw Adj (NEAM)'!J37/'Population (NEAM)'!F36*10^5</f>
        <v>0.15719760682363371</v>
      </c>
      <c r="DN5" s="133">
        <f>'Raw Adj (NEAM)'!J38/'Population (NEAM)'!F37*10^5</f>
        <v>0.25808343114695376</v>
      </c>
      <c r="DO5" s="133">
        <f>'Raw Adj (NEAM)'!J39/'Population (NEAM)'!F38*10^5</f>
        <v>0.15319855605254301</v>
      </c>
      <c r="DP5" s="133">
        <f>'Raw Adj (NEAM)'!J40/'Population (NEAM)'!F39*10^5</f>
        <v>0.10065455658144917</v>
      </c>
      <c r="DQ5" s="133">
        <f>'Raw Adj (NEAM)'!J41/'Population (NEAM)'!F40*10^5</f>
        <v>0.14883602784424407</v>
      </c>
      <c r="DR5" s="133">
        <f>'Raw Adj (NEAM)'!J42/'Population (NEAM)'!F41*10^5</f>
        <v>0.1401771558896133</v>
      </c>
      <c r="DS5" s="133">
        <f>'Raw Adj (NEAM)'!J43/'Population (NEAM)'!F42*10^5</f>
        <v>4.5116418406054987E-2</v>
      </c>
      <c r="DT5" s="133">
        <f>'Raw Adj (NEAM)'!J44/'Population (NEAM)'!F43*10^5</f>
        <v>0</v>
      </c>
      <c r="DU5" s="133">
        <f>'Raw Adj (NEAM)'!J45/'Population (NEAM)'!F44*10^5</f>
        <v>0.12781992047896681</v>
      </c>
      <c r="DV5" s="134">
        <f>'Raw Adj (NEAM)'!J46/'Population (NEAM)'!F45*10^5</f>
        <v>0.12524490597656165</v>
      </c>
      <c r="DW5" s="134">
        <f>'Raw Adj (NEAM)'!J47/'Population (NEAM)'!F46*10^5</f>
        <v>0.16485355234677274</v>
      </c>
      <c r="DX5" s="134">
        <f>'Raw Adj (NEAM)'!J48/'Population (NEAM)'!F47*10^5</f>
        <v>0.16482508967515033</v>
      </c>
      <c r="DY5" s="134">
        <f>'Raw Adj (NEAM)'!J49/'Population (NEAM)'!F48*10^5</f>
        <v>8.3510270719420091E-2</v>
      </c>
      <c r="DZ5" s="134">
        <f>'Raw Adj (NEAM)'!J50/'Population (NEAM)'!F49*10^5</f>
        <v>0.21202180601870543</v>
      </c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</row>
    <row r="6" spans="1:154" ht="17.100000000000001" customHeight="1">
      <c r="A6" s="27">
        <v>17.5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>
        <f>'Raw Adj (NEAM)'!K12/'Population (NEAM)'!G11*10^5</f>
        <v>0.39375163406928132</v>
      </c>
      <c r="CJ6" s="133">
        <f>'Raw Adj (NEAM)'!K13/'Population (NEAM)'!G12*10^5</f>
        <v>0.22606063126979162</v>
      </c>
      <c r="CK6" s="133">
        <f>'Raw Adj (NEAM)'!K14/'Population (NEAM)'!G13*10^5</f>
        <v>0.14499015516846409</v>
      </c>
      <c r="CL6" s="133">
        <f>'Raw Adj (NEAM)'!K15/'Population (NEAM)'!G14*10^5</f>
        <v>6.8845886830029679E-2</v>
      </c>
      <c r="CM6" s="133">
        <f>'Raw Adj (NEAM)'!K16/'Population (NEAM)'!G15*10^5</f>
        <v>0.13172414724256903</v>
      </c>
      <c r="CN6" s="133">
        <f>'Raw Adj (NEAM)'!K17/'Population (NEAM)'!G16*10^5</f>
        <v>0.38292093493209634</v>
      </c>
      <c r="CO6" s="133">
        <f>'Raw Adj (NEAM)'!K18/'Population (NEAM)'!G17*10^5</f>
        <v>0.49831802095489569</v>
      </c>
      <c r="CP6" s="133">
        <f>'Raw Adj (NEAM)'!K19/'Population (NEAM)'!G18*10^5</f>
        <v>0.36605255453130664</v>
      </c>
      <c r="CQ6" s="133">
        <f>'Raw Adj (NEAM)'!K20/'Population (NEAM)'!G19*10^5</f>
        <v>0.3003280603534465</v>
      </c>
      <c r="CR6" s="133">
        <f>'Raw Adj (NEAM)'!K21/'Population (NEAM)'!G20*10^5</f>
        <v>0.23770808520075815</v>
      </c>
      <c r="CS6" s="133">
        <f>'Raw Adj (NEAM)'!K22/'Population (NEAM)'!G21*10^5</f>
        <v>0.64513722537974538</v>
      </c>
      <c r="CT6" s="133">
        <f>'Raw Adj (NEAM)'!K23/'Population (NEAM)'!G22*10^5</f>
        <v>0.40607678830851562</v>
      </c>
      <c r="CU6" s="133">
        <f>'Raw Adj (NEAM)'!K24/'Population (NEAM)'!G23*10^5</f>
        <v>0.17256612733999668</v>
      </c>
      <c r="CV6" s="133">
        <f>'Raw Adj (NEAM)'!K25/'Population (NEAM)'!G24*10^5</f>
        <v>0.57808423693198674</v>
      </c>
      <c r="CW6" s="133">
        <f>'Raw Adj (NEAM)'!K26/'Population (NEAM)'!G25*10^5</f>
        <v>0.35140364084626902</v>
      </c>
      <c r="CX6" s="133">
        <f>'Raw Adj (NEAM)'!K27/'Population (NEAM)'!G26*10^5</f>
        <v>0.35702168228378678</v>
      </c>
      <c r="CY6" s="133">
        <f>'Raw Adj (NEAM)'!K28/'Population (NEAM)'!G27*10^5</f>
        <v>0.30000134400602113</v>
      </c>
      <c r="CZ6" s="133">
        <f>'Raw Adj (NEAM)'!K29/'Population (NEAM)'!G28*10^5</f>
        <v>0.17902659302785709</v>
      </c>
      <c r="DA6" s="133">
        <f>'Raw Adj (NEAM)'!K30/'Population (NEAM)'!G29*10^5</f>
        <v>0.52188916222350534</v>
      </c>
      <c r="DB6" s="133">
        <f>'Raw Adj (NEAM)'!K31/'Population (NEAM)'!G30*10^5</f>
        <v>0.34009265597683652</v>
      </c>
      <c r="DC6" s="133">
        <f>'Raw Adj (NEAM)'!K32/'Population (NEAM)'!G31*10^5</f>
        <v>0.38912050205883653</v>
      </c>
      <c r="DD6" s="133">
        <f>'Raw Adj (NEAM)'!K33/'Population (NEAM)'!G32*10^5</f>
        <v>0.38799180871693439</v>
      </c>
      <c r="DE6" s="133">
        <f>'Raw Adj (NEAM)'!K34/'Population (NEAM)'!G33*10^5</f>
        <v>0.27966645859482142</v>
      </c>
      <c r="DF6" s="133">
        <f>'Raw Adj (NEAM)'!K35/'Population (NEAM)'!G34*10^5</f>
        <v>0.22810440110334099</v>
      </c>
      <c r="DG6" s="133">
        <f>'Raw Adj (NEAM)'!K36/'Population (NEAM)'!G35*10^5</f>
        <v>0.33952686930761983</v>
      </c>
      <c r="DH6" s="133">
        <f>'Raw Adj (NEAM)'!K37/'Population (NEAM)'!G36*10^5</f>
        <v>0.11250713717151432</v>
      </c>
      <c r="DI6" s="133">
        <f>'Raw Adj (NEAM)'!K38/'Population (NEAM)'!G37*10^5</f>
        <v>0.16454874153122476</v>
      </c>
      <c r="DJ6" s="133">
        <f>'Raw Adj (NEAM)'!K39/'Population (NEAM)'!G38*10^5</f>
        <v>0.31834190557342396</v>
      </c>
      <c r="DK6" s="133">
        <f>'Raw Adj (NEAM)'!K40/'Population (NEAM)'!G39*10^5</f>
        <v>0.1027614572602254</v>
      </c>
      <c r="DL6" s="133">
        <f>'Raw Adj (NEAM)'!K41/'Population (NEAM)'!G40*10^5</f>
        <v>0.45005580692005809</v>
      </c>
      <c r="DM6" s="133">
        <f>'Raw Adj (NEAM)'!K42/'Population (NEAM)'!G41*10^5</f>
        <v>0.33112770744204795</v>
      </c>
      <c r="DN6" s="133">
        <f>'Raw Adj (NEAM)'!K43/'Population (NEAM)'!G42*10^5</f>
        <v>0.23261721348770437</v>
      </c>
      <c r="DO6" s="133">
        <f>'Raw Adj (NEAM)'!K44/'Population (NEAM)'!G43*10^5</f>
        <v>0.32087806908413152</v>
      </c>
      <c r="DP6" s="135">
        <f>'Raw Adj (NEAM)'!K45/'Population (NEAM)'!G44*10^5</f>
        <v>0.49996113938416609</v>
      </c>
      <c r="DQ6" s="134">
        <f>'Raw Adj (NEAM)'!K46/'Population (NEAM)'!G45*10^5</f>
        <v>0.18043498363680244</v>
      </c>
      <c r="DR6" s="134">
        <f>'Raw Adj (NEAM)'!K47/'Population (NEAM)'!G46*10^5</f>
        <v>0.13382061881330551</v>
      </c>
      <c r="DS6" s="134">
        <f>'Raw Adj (NEAM)'!K48/'Population (NEAM)'!G47*10^5</f>
        <v>0.2185072111749832</v>
      </c>
      <c r="DT6" s="134">
        <f>'Raw Adj (NEAM)'!K49/'Population (NEAM)'!G48*10^5</f>
        <v>0.12763019236848028</v>
      </c>
      <c r="DU6" s="134">
        <f>'Raw Adj (NEAM)'!K50/'Population (NEAM)'!G49*10^5</f>
        <v>0.24953015551135174</v>
      </c>
      <c r="DV6" s="133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</row>
    <row r="7" spans="1:154" ht="17.100000000000001" customHeight="1">
      <c r="A7" s="27">
        <v>22.5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>
        <f>'Raw Adj (NEAM)'!L12/'Population (NEAM)'!H11*10^5</f>
        <v>0.30531656901116211</v>
      </c>
      <c r="CE7" s="133">
        <f>'Raw Adj (NEAM)'!L13/'Population (NEAM)'!H12*10^5</f>
        <v>0.59094704582617053</v>
      </c>
      <c r="CF7" s="133">
        <f>'Raw Adj (NEAM)'!L14/'Population (NEAM)'!H13*10^5</f>
        <v>0.47009181833395702</v>
      </c>
      <c r="CG7" s="133">
        <f>'Raw Adj (NEAM)'!L15/'Population (NEAM)'!H14*10^5</f>
        <v>8.6147529021810318E-2</v>
      </c>
      <c r="CH7" s="133">
        <f>'Raw Adj (NEAM)'!L16/'Population (NEAM)'!H15*10^5</f>
        <v>0</v>
      </c>
      <c r="CI7" s="133">
        <f>'Raw Adj (NEAM)'!L17/'Population (NEAM)'!H16*10^5</f>
        <v>0.61409944695739038</v>
      </c>
      <c r="CJ7" s="133">
        <f>'Raw Adj (NEAM)'!L18/'Population (NEAM)'!H17*10^5</f>
        <v>0.36400932096827643</v>
      </c>
      <c r="CK7" s="133">
        <f>'Raw Adj (NEAM)'!L19/'Population (NEAM)'!H18*10^5</f>
        <v>0.27866788946136567</v>
      </c>
      <c r="CL7" s="133">
        <f>'Raw Adj (NEAM)'!L20/'Population (NEAM)'!H19*10^5</f>
        <v>0.40099996023417056</v>
      </c>
      <c r="CM7" s="133">
        <f>'Raw Adj (NEAM)'!L21/'Population (NEAM)'!H20*10^5</f>
        <v>0.51318283305918688</v>
      </c>
      <c r="CN7" s="133">
        <f>'Raw Adj (NEAM)'!L22/'Population (NEAM)'!H21*10^5</f>
        <v>0.37370087561852167</v>
      </c>
      <c r="CO7" s="133">
        <f>'Raw Adj (NEAM)'!L23/'Population (NEAM)'!H22*10^5</f>
        <v>0.42602639038733525</v>
      </c>
      <c r="CP7" s="133">
        <f>'Raw Adj (NEAM)'!L24/'Population (NEAM)'!H23*10^5</f>
        <v>0.35987728184689016</v>
      </c>
      <c r="CQ7" s="133">
        <f>'Raw Adj (NEAM)'!L25/'Population (NEAM)'!H24*10^5</f>
        <v>0.23609385084711951</v>
      </c>
      <c r="CR7" s="133">
        <f>'Raw Adj (NEAM)'!L26/'Population (NEAM)'!H25*10^5</f>
        <v>0.29208094941730434</v>
      </c>
      <c r="CS7" s="133">
        <f>'Raw Adj (NEAM)'!L27/'Population (NEAM)'!H26*10^5</f>
        <v>0.2881289047229168</v>
      </c>
      <c r="CT7" s="133">
        <f>'Raw Adj (NEAM)'!L28/'Population (NEAM)'!H27*10^5</f>
        <v>0.45629758542147464</v>
      </c>
      <c r="CU7" s="133">
        <f>'Raw Adj (NEAM)'!L29/'Population (NEAM)'!H28*10^5</f>
        <v>0.68220831970101092</v>
      </c>
      <c r="CV7" s="133">
        <f>'Raw Adj (NEAM)'!L30/'Population (NEAM)'!H29*10^5</f>
        <v>0.5750305959404336</v>
      </c>
      <c r="CW7" s="133">
        <f>'Raw Adj (NEAM)'!L31/'Population (NEAM)'!H30*10^5</f>
        <v>0.52078234006253554</v>
      </c>
      <c r="CX7" s="133">
        <f>'Raw Adj (NEAM)'!L32/'Population (NEAM)'!H31*10^5</f>
        <v>0.46902027293227716</v>
      </c>
      <c r="CY7" s="133">
        <f>'Raw Adj (NEAM)'!L33/'Population (NEAM)'!H32*10^5</f>
        <v>0.82201487353712188</v>
      </c>
      <c r="CZ7" s="133">
        <f>'Raw Adj (NEAM)'!L34/'Population (NEAM)'!H33*10^5</f>
        <v>0.6926442907928525</v>
      </c>
      <c r="DA7" s="133">
        <f>'Raw Adj (NEAM)'!L35/'Population (NEAM)'!H34*10^5</f>
        <v>0.56650772348304801</v>
      </c>
      <c r="DB7" s="133">
        <f>'Raw Adj (NEAM)'!L36/'Population (NEAM)'!H35*10^5</f>
        <v>0.82750767927126356</v>
      </c>
      <c r="DC7" s="133">
        <f>'Raw Adj (NEAM)'!L37/'Population (NEAM)'!H36*10^5</f>
        <v>0.77463234012556792</v>
      </c>
      <c r="DD7" s="133">
        <f>'Raw Adj (NEAM)'!L38/'Population (NEAM)'!H37*10^5</f>
        <v>1.0542096811958954</v>
      </c>
      <c r="DE7" s="133">
        <f>'Raw Adj (NEAM)'!L39/'Population (NEAM)'!H38*10^5</f>
        <v>0.50368896199219049</v>
      </c>
      <c r="DF7" s="133">
        <f>'Raw Adj (NEAM)'!L40/'Population (NEAM)'!H39*10^5</f>
        <v>0.57018556689274524</v>
      </c>
      <c r="DG7" s="133">
        <f>'Raw Adj (NEAM)'!L41/'Population (NEAM)'!H40*10^5</f>
        <v>1.0828975145792203</v>
      </c>
      <c r="DH7" s="133">
        <f>'Raw Adj (NEAM)'!L42/'Population (NEAM)'!H41*10^5</f>
        <v>0.42932043940946968</v>
      </c>
      <c r="DI7" s="133">
        <f>'Raw Adj (NEAM)'!L43/'Population (NEAM)'!H42*10^5</f>
        <v>0.36554918281480187</v>
      </c>
      <c r="DJ7" s="133">
        <f>'Raw Adj (NEAM)'!L44/'Population (NEAM)'!H43*10^5</f>
        <v>0.75531249040123716</v>
      </c>
      <c r="DK7" s="135">
        <f>'Raw Adj (NEAM)'!L45/'Population (NEAM)'!H44*10^5</f>
        <v>0.53105744641509667</v>
      </c>
      <c r="DL7" s="134">
        <f>'Raw Adj (NEAM)'!L46/'Population (NEAM)'!H45*10^5</f>
        <v>0.32673255773247606</v>
      </c>
      <c r="DM7" s="134">
        <f>'Raw Adj (NEAM)'!L47/'Population (NEAM)'!H46*10^5</f>
        <v>0.31945018060344138</v>
      </c>
      <c r="DN7" s="134">
        <f>'Raw Adj (NEAM)'!L48/'Population (NEAM)'!H47*10^5</f>
        <v>0.49235286482228308</v>
      </c>
      <c r="DO7" s="134">
        <f>'Raw Adj (NEAM)'!L49/'Population (NEAM)'!H48*10^5</f>
        <v>0.44360120783736867</v>
      </c>
      <c r="DP7" s="136">
        <f>'Raw Adj (NEAM)'!L50/'Population (NEAM)'!H49*10^5</f>
        <v>0.43937773567562671</v>
      </c>
      <c r="DQ7" s="133"/>
      <c r="DR7" s="133"/>
      <c r="DS7" s="133"/>
      <c r="DT7" s="133"/>
      <c r="DU7" s="133"/>
      <c r="DV7" s="133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</row>
    <row r="8" spans="1:154" ht="17.100000000000001" customHeight="1">
      <c r="A8" s="27">
        <v>27.5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>
        <f>'Raw Adj (NEAM)'!M12/'Population (NEAM)'!I11*10^5</f>
        <v>0.11713150107649706</v>
      </c>
      <c r="BZ8" s="133">
        <f>'Raw Adj (NEAM)'!M13/'Population (NEAM)'!I12*10^5</f>
        <v>0.22548346473382241</v>
      </c>
      <c r="CA8" s="133">
        <f>'Raw Adj (NEAM)'!M14/'Population (NEAM)'!I13*10^5</f>
        <v>0.3330657704977002</v>
      </c>
      <c r="CB8" s="133">
        <f>'Raw Adj (NEAM)'!M15/'Population (NEAM)'!I14*10^5</f>
        <v>0.54969471055165375</v>
      </c>
      <c r="CC8" s="133">
        <f>'Raw Adj (NEAM)'!M16/'Population (NEAM)'!I15*10^5</f>
        <v>0.20876464979834375</v>
      </c>
      <c r="CD8" s="133">
        <f>'Raw Adj (NEAM)'!M17/'Population (NEAM)'!I16*10^5</f>
        <v>0.299492569739091</v>
      </c>
      <c r="CE8" s="133">
        <f>'Raw Adj (NEAM)'!M18/'Population (NEAM)'!I17*10^5</f>
        <v>0.46835867169359158</v>
      </c>
      <c r="CF8" s="133">
        <f>'Raw Adj (NEAM)'!M19/'Population (NEAM)'!I18*10^5</f>
        <v>0.34833140981826072</v>
      </c>
      <c r="CG8" s="133">
        <f>'Raw Adj (NEAM)'!M20/'Population (NEAM)'!I19*10^5</f>
        <v>0.5596805790998961</v>
      </c>
      <c r="CH8" s="133">
        <f>'Raw Adj (NEAM)'!M21/'Population (NEAM)'!I20*10^5</f>
        <v>0.68556625563668772</v>
      </c>
      <c r="CI8" s="133">
        <f>'Raw Adj (NEAM)'!M22/'Population (NEAM)'!I21*10^5</f>
        <v>0.50803036337815233</v>
      </c>
      <c r="CJ8" s="133">
        <f>'Raw Adj (NEAM)'!M23/'Population (NEAM)'!I22*10^5</f>
        <v>0.48752150405119921</v>
      </c>
      <c r="CK8" s="133">
        <f>'Raw Adj (NEAM)'!M24/'Population (NEAM)'!I23*10^5</f>
        <v>0.40232301307750951</v>
      </c>
      <c r="CL8" s="133">
        <f>'Raw Adj (NEAM)'!M25/'Population (NEAM)'!I24*10^5</f>
        <v>0.39159915388476146</v>
      </c>
      <c r="CM8" s="133">
        <f>'Raw Adj (NEAM)'!M26/'Population (NEAM)'!I25*10^5</f>
        <v>0.62929980893828508</v>
      </c>
      <c r="CN8" s="133">
        <f>'Raw Adj (NEAM)'!M27/'Population (NEAM)'!I26*10^5</f>
        <v>0.73500380915724084</v>
      </c>
      <c r="CO8" s="133">
        <f>'Raw Adj (NEAM)'!M28/'Population (NEAM)'!I27*10^5</f>
        <v>1.0771780090518859</v>
      </c>
      <c r="CP8" s="133">
        <f>'Raw Adj (NEAM)'!M29/'Population (NEAM)'!I28*10^5</f>
        <v>1.177181883076645</v>
      </c>
      <c r="CQ8" s="133">
        <f>'Raw Adj (NEAM)'!M30/'Population (NEAM)'!I29*10^5</f>
        <v>0.7508939826071005</v>
      </c>
      <c r="CR8" s="133">
        <f>'Raw Adj (NEAM)'!M31/'Population (NEAM)'!I30*10^5</f>
        <v>0.57446351139902196</v>
      </c>
      <c r="CS8" s="133">
        <f>'Raw Adj (NEAM)'!M32/'Population (NEAM)'!I31*10^5</f>
        <v>0.90794900844874937</v>
      </c>
      <c r="CT8" s="133">
        <f>'Raw Adj (NEAM)'!M33/'Population (NEAM)'!I32*10^5</f>
        <v>1.5203220605206427</v>
      </c>
      <c r="CU8" s="133">
        <f>'Raw Adj (NEAM)'!M34/'Population (NEAM)'!I33*10^5</f>
        <v>1.0166533466251344</v>
      </c>
      <c r="CV8" s="133">
        <f>'Raw Adj (NEAM)'!M35/'Population (NEAM)'!I34*10^5</f>
        <v>1.1309172417380842</v>
      </c>
      <c r="CW8" s="133">
        <f>'Raw Adj (NEAM)'!M36/'Population (NEAM)'!I35*10^5</f>
        <v>1.6539968538616985</v>
      </c>
      <c r="CX8" s="133">
        <f>'Raw Adj (NEAM)'!M37/'Population (NEAM)'!I36*10^5</f>
        <v>1.2633665617881</v>
      </c>
      <c r="CY8" s="133">
        <f>'Raw Adj (NEAM)'!M38/'Population (NEAM)'!I37*10^5</f>
        <v>1.2219305105574796</v>
      </c>
      <c r="CZ8" s="133">
        <f>'Raw Adj (NEAM)'!M39/'Population (NEAM)'!I38*10^5</f>
        <v>1.3369217087021976</v>
      </c>
      <c r="DA8" s="133">
        <f>'Raw Adj (NEAM)'!M40/'Population (NEAM)'!I39*10^5</f>
        <v>1.3198342976731321</v>
      </c>
      <c r="DB8" s="133">
        <f>'Raw Adj (NEAM)'!M41/'Population (NEAM)'!I40*10^5</f>
        <v>1.4158899094623358</v>
      </c>
      <c r="DC8" s="133">
        <f>'Raw Adj (NEAM)'!M42/'Population (NEAM)'!I41*10^5</f>
        <v>1.1014908416281712</v>
      </c>
      <c r="DD8" s="133">
        <f>'Raw Adj (NEAM)'!M43/'Population (NEAM)'!I42*10^5</f>
        <v>0.82709779139042905</v>
      </c>
      <c r="DE8" s="133">
        <f>'Raw Adj (NEAM)'!M44/'Population (NEAM)'!I43*10^5</f>
        <v>0.61593548281129384</v>
      </c>
      <c r="DF8" s="135">
        <f>'Raw Adj (NEAM)'!M45/'Population (NEAM)'!I44*10^5</f>
        <v>0.9271048370149696</v>
      </c>
      <c r="DG8" s="134">
        <f>'Raw Adj (NEAM)'!M46/'Population (NEAM)'!I45*10^5</f>
        <v>0.56388048194352181</v>
      </c>
      <c r="DH8" s="134">
        <f>'Raw Adj (NEAM)'!M47/'Population (NEAM)'!I46*10^5</f>
        <v>0.76347611694010975</v>
      </c>
      <c r="DI8" s="134">
        <f>'Raw Adj (NEAM)'!M48/'Population (NEAM)'!I47*10^5</f>
        <v>0.6929135728900534</v>
      </c>
      <c r="DJ8" s="134">
        <f>'Raw Adj (NEAM)'!M49/'Population (NEAM)'!I48*10^5</f>
        <v>0.47924325572947296</v>
      </c>
      <c r="DK8" s="136">
        <f>'Raw Adj (NEAM)'!M50/'Population (NEAM)'!I49*10^5</f>
        <v>0.69223218575081591</v>
      </c>
      <c r="DL8" s="133"/>
      <c r="DM8" s="133"/>
      <c r="DN8" s="133"/>
      <c r="DO8" s="133"/>
      <c r="DP8" s="135"/>
      <c r="DQ8" s="133"/>
      <c r="DR8" s="133"/>
      <c r="DS8" s="133"/>
      <c r="DT8" s="133"/>
      <c r="DU8" s="133"/>
      <c r="DV8" s="133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</row>
    <row r="9" spans="1:154" ht="17.100000000000001" customHeight="1">
      <c r="A9" s="27">
        <v>32.5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>
        <f>'Raw Adj (NEAM)'!N12/'Population (NEAM)'!J11*10^5</f>
        <v>0.26696534749744683</v>
      </c>
      <c r="BU9" s="133">
        <f>'Raw Adj (NEAM)'!N13/'Population (NEAM)'!J12*10^5</f>
        <v>0.53338361362864473</v>
      </c>
      <c r="BV9" s="133">
        <f>'Raw Adj (NEAM)'!N14/'Population (NEAM)'!J13*10^5</f>
        <v>0.38999379909859433</v>
      </c>
      <c r="BW9" s="133">
        <f>'Raw Adj (NEAM)'!N15/'Population (NEAM)'!J14*10^5</f>
        <v>0.37620474868206072</v>
      </c>
      <c r="BX9" s="133">
        <f>'Raw Adj (NEAM)'!N16/'Population (NEAM)'!J15*10^5</f>
        <v>0.48114587777667783</v>
      </c>
      <c r="BY9" s="133">
        <f>'Raw Adj (NEAM)'!N17/'Population (NEAM)'!J16*10^5</f>
        <v>0.2287535948627433</v>
      </c>
      <c r="BZ9" s="133">
        <f>'Raw Adj (NEAM)'!N18/'Population (NEAM)'!J17*10^5</f>
        <v>0.44004201961245276</v>
      </c>
      <c r="CA9" s="133">
        <f>'Raw Adj (NEAM)'!N19/'Population (NEAM)'!J18*10^5</f>
        <v>0.21378448129898867</v>
      </c>
      <c r="CB9" s="133">
        <f>'Raw Adj (NEAM)'!N20/'Population (NEAM)'!J19*10^5</f>
        <v>0.31474247455989035</v>
      </c>
      <c r="CC9" s="133">
        <f>'Raw Adj (NEAM)'!N21/'Population (NEAM)'!J20*10^5</f>
        <v>0.39577051919254513</v>
      </c>
      <c r="CD9" s="133">
        <f>'Raw Adj (NEAM)'!N22/'Population (NEAM)'!J21*10^5</f>
        <v>0.65479633168128226</v>
      </c>
      <c r="CE9" s="133">
        <f>'Raw Adj (NEAM)'!N23/'Population (NEAM)'!J22*10^5</f>
        <v>0.43567581989614701</v>
      </c>
      <c r="CF9" s="133">
        <f>'Raw Adj (NEAM)'!N24/'Population (NEAM)'!J23*10^5</f>
        <v>0.7291174681152881</v>
      </c>
      <c r="CG9" s="133">
        <f>'Raw Adj (NEAM)'!N25/'Population (NEAM)'!J24*10^5</f>
        <v>0.67978978180787375</v>
      </c>
      <c r="CH9" s="133">
        <f>'Raw Adj (NEAM)'!N26/'Population (NEAM)'!J25*10^5</f>
        <v>0.95367487609562573</v>
      </c>
      <c r="CI9" s="133">
        <f>'Raw Adj (NEAM)'!N27/'Population (NEAM)'!J26*10^5</f>
        <v>0.85134682713324628</v>
      </c>
      <c r="CJ9" s="133">
        <f>'Raw Adj (NEAM)'!N28/'Population (NEAM)'!J27*10^5</f>
        <v>0.82600062748514347</v>
      </c>
      <c r="CK9" s="133">
        <f>'Raw Adj (NEAM)'!N29/'Population (NEAM)'!J28*10^5</f>
        <v>0.86657885334286122</v>
      </c>
      <c r="CL9" s="133">
        <f>'Raw Adj (NEAM)'!N30/'Population (NEAM)'!J29*10^5</f>
        <v>1.1681058054663847</v>
      </c>
      <c r="CM9" s="133">
        <f>'Raw Adj (NEAM)'!N31/'Population (NEAM)'!J30*10^5</f>
        <v>1.4338972435569852</v>
      </c>
      <c r="CN9" s="133">
        <f>'Raw Adj (NEAM)'!N32/'Population (NEAM)'!J31*10^5</f>
        <v>1.5783022773020039</v>
      </c>
      <c r="CO9" s="133">
        <f>'Raw Adj (NEAM)'!N33/'Population (NEAM)'!J32*10^5</f>
        <v>2.1910181756208842</v>
      </c>
      <c r="CP9" s="133">
        <f>'Raw Adj (NEAM)'!N34/'Population (NEAM)'!J33*10^5</f>
        <v>2.208969695842312</v>
      </c>
      <c r="CQ9" s="133">
        <f>'Raw Adj (NEAM)'!N35/'Population (NEAM)'!J34*10^5</f>
        <v>2.620598818223872</v>
      </c>
      <c r="CR9" s="133">
        <f>'Raw Adj (NEAM)'!N36/'Population (NEAM)'!J35*10^5</f>
        <v>2.3959706308454534</v>
      </c>
      <c r="CS9" s="133">
        <f>'Raw Adj (NEAM)'!N37/'Population (NEAM)'!J36*10^5</f>
        <v>2.2636500860739144</v>
      </c>
      <c r="CT9" s="133">
        <f>'Raw Adj (NEAM)'!N38/'Population (NEAM)'!J37*10^5</f>
        <v>2.4645110410094642</v>
      </c>
      <c r="CU9" s="133">
        <f>'Raw Adj (NEAM)'!N39/'Population (NEAM)'!J38*10^5</f>
        <v>2.5707840782043454</v>
      </c>
      <c r="CV9" s="133">
        <f>'Raw Adj (NEAM)'!N40/'Population (NEAM)'!J39*10^5</f>
        <v>2.9534228803858267</v>
      </c>
      <c r="CW9" s="133">
        <f>'Raw Adj (NEAM)'!N41/'Population (NEAM)'!J40*10^5</f>
        <v>1.7624134489770291</v>
      </c>
      <c r="CX9" s="133">
        <f>'Raw Adj (NEAM)'!N42/'Population (NEAM)'!J41*10^5</f>
        <v>1.582129947715879</v>
      </c>
      <c r="CY9" s="133">
        <f>'Raw Adj (NEAM)'!N43/'Population (NEAM)'!J42*10^5</f>
        <v>1.1544532509403547</v>
      </c>
      <c r="CZ9" s="133">
        <f>'Raw Adj (NEAM)'!N44/'Population (NEAM)'!J43*10^5</f>
        <v>0.87358325351180466</v>
      </c>
      <c r="DA9" s="135">
        <f>'Raw Adj (NEAM)'!N45/'Population (NEAM)'!J44*10^5</f>
        <v>0.7038047685789377</v>
      </c>
      <c r="DB9" s="134">
        <f>'Raw Adj (NEAM)'!N46/'Population (NEAM)'!J45*10^5</f>
        <v>1.4227633301885356</v>
      </c>
      <c r="DC9" s="134">
        <f>'Raw Adj (NEAM)'!N47/'Population (NEAM)'!J46*10^5</f>
        <v>1.1150023075699931</v>
      </c>
      <c r="DD9" s="134">
        <f>'Raw Adj (NEAM)'!N48/'Population (NEAM)'!J47*10^5</f>
        <v>0.86704784659033429</v>
      </c>
      <c r="DE9" s="134">
        <f>'Raw Adj (NEAM)'!N49/'Population (NEAM)'!J48*10^5</f>
        <v>0.96841560911647084</v>
      </c>
      <c r="DF9" s="136">
        <f>'Raw Adj (NEAM)'!N50/'Population (NEAM)'!J49*10^5</f>
        <v>0.73059289561727059</v>
      </c>
      <c r="DG9" s="133"/>
      <c r="DH9" s="133"/>
      <c r="DI9" s="133"/>
      <c r="DJ9" s="133"/>
      <c r="DK9" s="135"/>
      <c r="DL9" s="133"/>
      <c r="DM9" s="133"/>
      <c r="DN9" s="133"/>
      <c r="DO9" s="133"/>
      <c r="DP9" s="135"/>
      <c r="DQ9" s="133"/>
      <c r="DR9" s="133"/>
      <c r="DS9" s="133"/>
      <c r="DT9" s="133"/>
      <c r="DU9" s="133"/>
      <c r="DV9" s="133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</row>
    <row r="10" spans="1:154" ht="17.100000000000001" customHeight="1">
      <c r="A10" s="27">
        <v>37.5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>
        <f>'Raw Adj (NEAM)'!O12/'Population (NEAM)'!K11*10^5</f>
        <v>0.26727655613088319</v>
      </c>
      <c r="BP10" s="133">
        <f>'Raw Adj (NEAM)'!O13/'Population (NEAM)'!K12*10^5</f>
        <v>0.66697258475887611</v>
      </c>
      <c r="BQ10" s="133">
        <f>'Raw Adj (NEAM)'!O14/'Population (NEAM)'!K13*10^5</f>
        <v>0.67147532529622134</v>
      </c>
      <c r="BR10" s="133">
        <f>'Raw Adj (NEAM)'!O15/'Population (NEAM)'!K14*10^5</f>
        <v>0.66853330078021844</v>
      </c>
      <c r="BS10" s="133">
        <f>'Raw Adj (NEAM)'!O16/'Population (NEAM)'!K15*10^5</f>
        <v>0.53221745074493809</v>
      </c>
      <c r="BT10" s="133">
        <f>'Raw Adj (NEAM)'!O17/'Population (NEAM)'!K16*10^5</f>
        <v>1.3183495002532553</v>
      </c>
      <c r="BU10" s="133">
        <f>'Raw Adj (NEAM)'!O18/'Population (NEAM)'!K17*10^5</f>
        <v>0.64628925270090742</v>
      </c>
      <c r="BV10" s="133">
        <f>'Raw Adj (NEAM)'!O19/'Population (NEAM)'!K18*10^5</f>
        <v>0.7472290877354052</v>
      </c>
      <c r="BW10" s="133">
        <f>'Raw Adj (NEAM)'!O20/'Population (NEAM)'!K19*10^5</f>
        <v>0.96179532562662762</v>
      </c>
      <c r="BX10" s="133">
        <f>'Raw Adj (NEAM)'!O21/'Population (NEAM)'!K20*10^5</f>
        <v>0.69192779733434817</v>
      </c>
      <c r="BY10" s="133">
        <f>'Raw Adj (NEAM)'!O22/'Population (NEAM)'!K21*10^5</f>
        <v>0.99411582841163171</v>
      </c>
      <c r="BZ10" s="133">
        <f>'Raw Adj (NEAM)'!O23/'Population (NEAM)'!K22*10^5</f>
        <v>0.74648575833142083</v>
      </c>
      <c r="CA10" s="133">
        <f>'Raw Adj (NEAM)'!O24/'Population (NEAM)'!K23*10^5</f>
        <v>0.82433180179353982</v>
      </c>
      <c r="CB10" s="133">
        <f>'Raw Adj (NEAM)'!O25/'Population (NEAM)'!K24*10^5</f>
        <v>0.71337703209269254</v>
      </c>
      <c r="CC10" s="133">
        <f>'Raw Adj (NEAM)'!O26/'Population (NEAM)'!K25*10^5</f>
        <v>0.58012211570535599</v>
      </c>
      <c r="CD10" s="133">
        <f>'Raw Adj (NEAM)'!O27/'Population (NEAM)'!K26*10^5</f>
        <v>1.4743898030464029</v>
      </c>
      <c r="CE10" s="133">
        <f>'Raw Adj (NEAM)'!O28/'Population (NEAM)'!K27*10^5</f>
        <v>1.2136721906089514</v>
      </c>
      <c r="CF10" s="133">
        <f>'Raw Adj (NEAM)'!O29/'Population (NEAM)'!K28*10^5</f>
        <v>1.9522375326450718</v>
      </c>
      <c r="CG10" s="133">
        <f>'Raw Adj (NEAM)'!O30/'Population (NEAM)'!K29*10^5</f>
        <v>1.9626510524187863</v>
      </c>
      <c r="CH10" s="133">
        <f>'Raw Adj (NEAM)'!O31/'Population (NEAM)'!K30*10^5</f>
        <v>1.9176329446979734</v>
      </c>
      <c r="CI10" s="133">
        <f>'Raw Adj (NEAM)'!O32/'Population (NEAM)'!K31*10^5</f>
        <v>2.2785291069276687</v>
      </c>
      <c r="CJ10" s="133">
        <f>'Raw Adj (NEAM)'!O33/'Population (NEAM)'!K32*10^5</f>
        <v>2.5562877285614856</v>
      </c>
      <c r="CK10" s="133">
        <f>'Raw Adj (NEAM)'!O34/'Population (NEAM)'!K33*10^5</f>
        <v>2.4056886517652076</v>
      </c>
      <c r="CL10" s="133">
        <f>'Raw Adj (NEAM)'!O35/'Population (NEAM)'!K34*10^5</f>
        <v>3.078561029265571</v>
      </c>
      <c r="CM10" s="133">
        <f>'Raw Adj (NEAM)'!O36/'Population (NEAM)'!K35*10^5</f>
        <v>4.1300777225148719</v>
      </c>
      <c r="CN10" s="133">
        <f>'Raw Adj (NEAM)'!O37/'Population (NEAM)'!K36*10^5</f>
        <v>2.884173363540635</v>
      </c>
      <c r="CO10" s="133">
        <f>'Raw Adj (NEAM)'!O38/'Population (NEAM)'!K37*10^5</f>
        <v>2.6285759347016024</v>
      </c>
      <c r="CP10" s="133">
        <f>'Raw Adj (NEAM)'!O39/'Population (NEAM)'!K38*10^5</f>
        <v>3.3433429305849569</v>
      </c>
      <c r="CQ10" s="133">
        <f>'Raw Adj (NEAM)'!O40/'Population (NEAM)'!K39*10^5</f>
        <v>2.9501200261795839</v>
      </c>
      <c r="CR10" s="133">
        <f>'Raw Adj (NEAM)'!O41/'Population (NEAM)'!K40*10^5</f>
        <v>3.8213276368640789</v>
      </c>
      <c r="CS10" s="133">
        <f>'Raw Adj (NEAM)'!O42/'Population (NEAM)'!K41*10^5</f>
        <v>2.4640910070945283</v>
      </c>
      <c r="CT10" s="133">
        <f>'Raw Adj (NEAM)'!O43/'Population (NEAM)'!K42*10^5</f>
        <v>1.614822455317358</v>
      </c>
      <c r="CU10" s="133">
        <f>'Raw Adj (NEAM)'!O44/'Population (NEAM)'!K43*10^5</f>
        <v>1.8447700768321806</v>
      </c>
      <c r="CV10" s="135">
        <f>'Raw Adj (NEAM)'!O45/'Population (NEAM)'!K44*10^5</f>
        <v>1.6333366989968343</v>
      </c>
      <c r="CW10" s="134">
        <f>'Raw Adj (NEAM)'!O46/'Population (NEAM)'!K45*10^5</f>
        <v>1.3908440734643839</v>
      </c>
      <c r="CX10" s="134">
        <f>'Raw Adj (NEAM)'!O47/'Population (NEAM)'!K46*10^5</f>
        <v>1.2983919415803529</v>
      </c>
      <c r="CY10" s="134">
        <f>'Raw Adj (NEAM)'!O48/'Population (NEAM)'!K47*10^5</f>
        <v>0.80108547081295156</v>
      </c>
      <c r="CZ10" s="134">
        <f>'Raw Adj (NEAM)'!O49/'Population (NEAM)'!K48*10^5</f>
        <v>0.99165177949432692</v>
      </c>
      <c r="DA10" s="136">
        <f>'Raw Adj (NEAM)'!O50/'Population (NEAM)'!K49*10^5</f>
        <v>1.1673112007887134</v>
      </c>
      <c r="DB10" s="133"/>
      <c r="DC10" s="133"/>
      <c r="DD10" s="133"/>
      <c r="DE10" s="133"/>
      <c r="DF10" s="135"/>
      <c r="DG10" s="133"/>
      <c r="DH10" s="133"/>
      <c r="DI10" s="133"/>
      <c r="DJ10" s="133"/>
      <c r="DK10" s="135"/>
      <c r="DL10" s="133"/>
      <c r="DM10" s="133"/>
      <c r="DN10" s="133"/>
      <c r="DO10" s="133"/>
      <c r="DP10" s="135"/>
      <c r="DQ10" s="133"/>
      <c r="DR10" s="133"/>
      <c r="DS10" s="133"/>
      <c r="DT10" s="133"/>
      <c r="DU10" s="133"/>
      <c r="DV10" s="133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</row>
    <row r="11" spans="1:154" ht="17.100000000000001" customHeight="1">
      <c r="A11" s="27">
        <v>42.5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>
        <f>'Raw Adj (NEAM)'!P12/'Population (NEAM)'!L11*10^5</f>
        <v>0.98105127492518429</v>
      </c>
      <c r="BK11" s="133">
        <f>'Raw Adj (NEAM)'!P13/'Population (NEAM)'!L12*10^5</f>
        <v>0.83571081452972407</v>
      </c>
      <c r="BL11" s="133">
        <f>'Raw Adj (NEAM)'!P14/'Population (NEAM)'!L13*10^5</f>
        <v>1.0981272811878444</v>
      </c>
      <c r="BM11" s="133">
        <f>'Raw Adj (NEAM)'!P15/'Population (NEAM)'!L14*10^5</f>
        <v>0.54850137084205108</v>
      </c>
      <c r="BN11" s="133">
        <f>'Raw Adj (NEAM)'!P16/'Population (NEAM)'!L15*10^5</f>
        <v>2.1910241682290263</v>
      </c>
      <c r="BO11" s="133">
        <f>'Raw Adj (NEAM)'!P17/'Population (NEAM)'!L16*10^5</f>
        <v>1.0857990245724465</v>
      </c>
      <c r="BP11" s="133">
        <f>'Raw Adj (NEAM)'!P18/'Population (NEAM)'!L17*10^5</f>
        <v>0.81031826870639989</v>
      </c>
      <c r="BQ11" s="133">
        <f>'Raw Adj (NEAM)'!P19/'Population (NEAM)'!L18*10^5</f>
        <v>1.3480851596180012</v>
      </c>
      <c r="BR11" s="133">
        <f>'Raw Adj (NEAM)'!P20/'Population (NEAM)'!L19*10^5</f>
        <v>1.5999547746117047</v>
      </c>
      <c r="BS11" s="133">
        <f>'Raw Adj (NEAM)'!P21/'Population (NEAM)'!L20*10^5</f>
        <v>1.4456450599679855</v>
      </c>
      <c r="BT11" s="133">
        <f>'Raw Adj (NEAM)'!P22/'Population (NEAM)'!L21*10^5</f>
        <v>1.7959988993092457</v>
      </c>
      <c r="BU11" s="133">
        <f>'Raw Adj (NEAM)'!P23/'Population (NEAM)'!L22*10^5</f>
        <v>1.4921794873070238</v>
      </c>
      <c r="BV11" s="133">
        <f>'Raw Adj (NEAM)'!P24/'Population (NEAM)'!L23*10^5</f>
        <v>0.59961816315370375</v>
      </c>
      <c r="BW11" s="133">
        <f>'Raw Adj (NEAM)'!P25/'Population (NEAM)'!L24*10^5</f>
        <v>2.4748770516436127</v>
      </c>
      <c r="BX11" s="133">
        <f>'Raw Adj (NEAM)'!P26/'Population (NEAM)'!L25*10^5</f>
        <v>1.1512685079364422</v>
      </c>
      <c r="BY11" s="133">
        <f>'Raw Adj (NEAM)'!P27/'Population (NEAM)'!L26*10^5</f>
        <v>1.5675058719889612</v>
      </c>
      <c r="BZ11" s="133">
        <f>'Raw Adj (NEAM)'!P28/'Population (NEAM)'!L27*10^5</f>
        <v>2.6294154458875068</v>
      </c>
      <c r="CA11" s="133">
        <f>'Raw Adj (NEAM)'!P29/'Population (NEAM)'!L28*10^5</f>
        <v>1.6043659289150378</v>
      </c>
      <c r="CB11" s="133">
        <f>'Raw Adj (NEAM)'!P30/'Population (NEAM)'!L29*10^5</f>
        <v>2.8537159821200953</v>
      </c>
      <c r="CC11" s="133">
        <f>'Raw Adj (NEAM)'!P31/'Population (NEAM)'!L30*10^5</f>
        <v>2.4755038987205999</v>
      </c>
      <c r="CD11" s="133">
        <f>'Raw Adj (NEAM)'!P32/'Population (NEAM)'!L31*10^5</f>
        <v>3.4906661474064915</v>
      </c>
      <c r="CE11" s="133">
        <f>'Raw Adj (NEAM)'!P33/'Population (NEAM)'!L32*10^5</f>
        <v>3.6246720997849247</v>
      </c>
      <c r="CF11" s="133">
        <f>'Raw Adj (NEAM)'!P34/'Population (NEAM)'!L33*10^5</f>
        <v>3.6288091155684978</v>
      </c>
      <c r="CG11" s="133">
        <f>'Raw Adj (NEAM)'!P35/'Population (NEAM)'!L34*10^5</f>
        <v>4.221579177636376</v>
      </c>
      <c r="CH11" s="133">
        <f>'Raw Adj (NEAM)'!P36/'Population (NEAM)'!L35*10^5</f>
        <v>3.5742632024347034</v>
      </c>
      <c r="CI11" s="133">
        <f>'Raw Adj (NEAM)'!P37/'Population (NEAM)'!L36*10^5</f>
        <v>4.1639171874503766</v>
      </c>
      <c r="CJ11" s="133">
        <f>'Raw Adj (NEAM)'!P38/'Population (NEAM)'!L37*10^5</f>
        <v>4.5404766551731619</v>
      </c>
      <c r="CK11" s="133">
        <f>'Raw Adj (NEAM)'!P39/'Population (NEAM)'!L38*10^5</f>
        <v>4.0396695550303985</v>
      </c>
      <c r="CL11" s="133">
        <f>'Raw Adj (NEAM)'!P40/'Population (NEAM)'!L39*10^5</f>
        <v>4.7551861248674339</v>
      </c>
      <c r="CM11" s="133">
        <f>'Raw Adj (NEAM)'!P41/'Population (NEAM)'!L40*10^5</f>
        <v>4.4258452616840822</v>
      </c>
      <c r="CN11" s="133">
        <f>'Raw Adj (NEAM)'!P42/'Population (NEAM)'!L41*10^5</f>
        <v>3.9649004356859159</v>
      </c>
      <c r="CO11" s="133">
        <f>'Raw Adj (NEAM)'!P43/'Population (NEAM)'!L42*10^5</f>
        <v>2.8482397604411265</v>
      </c>
      <c r="CP11" s="133">
        <f>'Raw Adj (NEAM)'!P44/'Population (NEAM)'!L43*10^5</f>
        <v>1.7497812773403325</v>
      </c>
      <c r="CQ11" s="135">
        <f>'Raw Adj (NEAM)'!P45/'Population (NEAM)'!L44*10^5</f>
        <v>2.3347817627602305</v>
      </c>
      <c r="CR11" s="134">
        <f>'Raw Adj (NEAM)'!P46/'Population (NEAM)'!L45*10^5</f>
        <v>2.401744381834432</v>
      </c>
      <c r="CS11" s="134">
        <f>'Raw Adj (NEAM)'!P47/'Population (NEAM)'!L46*10^5</f>
        <v>2.1663494392177767</v>
      </c>
      <c r="CT11" s="134">
        <f>'Raw Adj (NEAM)'!P48/'Population (NEAM)'!L47*10^5</f>
        <v>1.5841003844413621</v>
      </c>
      <c r="CU11" s="134">
        <f>'Raw Adj (NEAM)'!P49/'Population (NEAM)'!L48*10^5</f>
        <v>1.574311951881155</v>
      </c>
      <c r="CV11" s="136">
        <f>'Raw Adj (NEAM)'!P50/'Population (NEAM)'!L49*10^5</f>
        <v>2.1016350720860832</v>
      </c>
      <c r="CW11" s="133"/>
      <c r="CX11" s="133"/>
      <c r="CY11" s="133"/>
      <c r="CZ11" s="133"/>
      <c r="DA11" s="135"/>
      <c r="DB11" s="133"/>
      <c r="DC11" s="133"/>
      <c r="DD11" s="133"/>
      <c r="DE11" s="133"/>
      <c r="DF11" s="135"/>
      <c r="DG11" s="133"/>
      <c r="DH11" s="133"/>
      <c r="DI11" s="133"/>
      <c r="DJ11" s="133"/>
      <c r="DK11" s="135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</row>
    <row r="12" spans="1:154" ht="17.100000000000001" customHeight="1">
      <c r="A12" s="27">
        <v>47.5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>
        <f>'Raw Adj (NEAM)'!Q12/'Population (NEAM)'!M11*10^5</f>
        <v>1.6564890473697136</v>
      </c>
      <c r="BF12" s="133">
        <f>'Raw Adj (NEAM)'!Q13/'Population (NEAM)'!M12*10^5</f>
        <v>1.6409916124443256</v>
      </c>
      <c r="BG12" s="133">
        <f>'Raw Adj (NEAM)'!Q14/'Population (NEAM)'!M13*10^5</f>
        <v>1.344154273066434</v>
      </c>
      <c r="BH12" s="133">
        <f>'Raw Adj (NEAM)'!Q15/'Population (NEAM)'!M14*10^5</f>
        <v>0.88205874864089451</v>
      </c>
      <c r="BI12" s="133">
        <f>'Raw Adj (NEAM)'!Q16/'Population (NEAM)'!M15*10^5</f>
        <v>2.629958677504824</v>
      </c>
      <c r="BJ12" s="133">
        <f>'Raw Adj (NEAM)'!Q17/'Population (NEAM)'!M16*10^5</f>
        <v>2.464731861820753</v>
      </c>
      <c r="BK12" s="133">
        <f>'Raw Adj (NEAM)'!Q18/'Population (NEAM)'!M17*10^5</f>
        <v>2.0052718597192021</v>
      </c>
      <c r="BL12" s="133">
        <f>'Raw Adj (NEAM)'!Q19/'Population (NEAM)'!M18*10^5</f>
        <v>1.9747096118990359</v>
      </c>
      <c r="BM12" s="133">
        <f>'Raw Adj (NEAM)'!Q20/'Population (NEAM)'!M19*10^5</f>
        <v>0.84149041416194714</v>
      </c>
      <c r="BN12" s="133">
        <f>'Raw Adj (NEAM)'!Q21/'Population (NEAM)'!M20*10^5</f>
        <v>2.0920006080748434</v>
      </c>
      <c r="BO12" s="133">
        <f>'Raw Adj (NEAM)'!Q22/'Population (NEAM)'!M21*10^5</f>
        <v>1.7982081270984569</v>
      </c>
      <c r="BP12" s="133">
        <f>'Raw Adj (NEAM)'!Q23/'Population (NEAM)'!M22*10^5</f>
        <v>2.1972151671016467</v>
      </c>
      <c r="BQ12" s="133">
        <f>'Raw Adj (NEAM)'!Q24/'Population (NEAM)'!M23*10^5</f>
        <v>1.6340803804139128</v>
      </c>
      <c r="BR12" s="133">
        <f>'Raw Adj (NEAM)'!Q25/'Population (NEAM)'!M24*10^5</f>
        <v>1.4927919185131031</v>
      </c>
      <c r="BS12" s="133">
        <f>'Raw Adj (NEAM)'!Q26/'Population (NEAM)'!M25*10^5</f>
        <v>1.4786424879047046</v>
      </c>
      <c r="BT12" s="133">
        <f>'Raw Adj (NEAM)'!Q27/'Population (NEAM)'!M26*10^5</f>
        <v>3.3140543743529314</v>
      </c>
      <c r="BU12" s="133">
        <f>'Raw Adj (NEAM)'!Q28/'Population (NEAM)'!M27*10^5</f>
        <v>3.2569071836168715</v>
      </c>
      <c r="BV12" s="133">
        <f>'Raw Adj (NEAM)'!Q29/'Population (NEAM)'!M28*10^5</f>
        <v>4.3534772567305717</v>
      </c>
      <c r="BW12" s="133">
        <f>'Raw Adj (NEAM)'!Q30/'Population (NEAM)'!M29*10^5</f>
        <v>3.6162166617556784</v>
      </c>
      <c r="BX12" s="133">
        <f>'Raw Adj (NEAM)'!Q31/'Population (NEAM)'!M30*10^5</f>
        <v>4.2875001607812564</v>
      </c>
      <c r="BY12" s="133">
        <f>'Raw Adj (NEAM)'!Q32/'Population (NEAM)'!M31*10^5</f>
        <v>4.9681905684343413</v>
      </c>
      <c r="BZ12" s="133">
        <f>'Raw Adj (NEAM)'!Q33/'Population (NEAM)'!M32*10^5</f>
        <v>5.3185659111374006</v>
      </c>
      <c r="CA12" s="133">
        <f>'Raw Adj (NEAM)'!Q34/'Population (NEAM)'!M33*10^5</f>
        <v>5.7407349041184705</v>
      </c>
      <c r="CB12" s="133">
        <f>'Raw Adj (NEAM)'!Q35/'Population (NEAM)'!M34*10^5</f>
        <v>5.2508196201250792</v>
      </c>
      <c r="CC12" s="133">
        <f>'Raw Adj (NEAM)'!Q36/'Population (NEAM)'!M35*10^5</f>
        <v>5.6453545655473603</v>
      </c>
      <c r="CD12" s="133">
        <f>'Raw Adj (NEAM)'!Q37/'Population (NEAM)'!M36*10^5</f>
        <v>6.3505014971788389</v>
      </c>
      <c r="CE12" s="133">
        <f>'Raw Adj (NEAM)'!Q38/'Population (NEAM)'!M37*10^5</f>
        <v>5.7591608902582889</v>
      </c>
      <c r="CF12" s="133">
        <f>'Raw Adj (NEAM)'!Q39/'Population (NEAM)'!M38*10^5</f>
        <v>4.8874043164206675</v>
      </c>
      <c r="CG12" s="133">
        <f>'Raw Adj (NEAM)'!Q40/'Population (NEAM)'!M39*10^5</f>
        <v>6.3523532724030236</v>
      </c>
      <c r="CH12" s="133">
        <f>'Raw Adj (NEAM)'!Q41/'Population (NEAM)'!M40*10^5</f>
        <v>6.7806110686695078</v>
      </c>
      <c r="CI12" s="133">
        <f>'Raw Adj (NEAM)'!Q42/'Population (NEAM)'!M41*10^5</f>
        <v>5.9031508241145785</v>
      </c>
      <c r="CJ12" s="133">
        <f>'Raw Adj (NEAM)'!Q43/'Population (NEAM)'!M42*10^5</f>
        <v>3.9755213896302499</v>
      </c>
      <c r="CK12" s="133">
        <f>'Raw Adj (NEAM)'!Q44/'Population (NEAM)'!M43*10^5</f>
        <v>4.1160081053698079</v>
      </c>
      <c r="CL12" s="135">
        <f>'Raw Adj (NEAM)'!Q45/'Population (NEAM)'!M44*10^5</f>
        <v>3.4207142573537719</v>
      </c>
      <c r="CM12" s="134">
        <f>'Raw Adj (NEAM)'!Q46/'Population (NEAM)'!M45*10^5</f>
        <v>2.3435367015423987</v>
      </c>
      <c r="CN12" s="134">
        <f>'Raw Adj (NEAM)'!Q47/'Population (NEAM)'!M46*10^5</f>
        <v>3.8991179517085759</v>
      </c>
      <c r="CO12" s="134">
        <f>'Raw Adj (NEAM)'!Q48/'Population (NEAM)'!M47*10^5</f>
        <v>3.5698535206719231</v>
      </c>
      <c r="CP12" s="134">
        <f>'Raw Adj (NEAM)'!Q49/'Population (NEAM)'!M48*10^5</f>
        <v>3.253121663550425</v>
      </c>
      <c r="CQ12" s="136">
        <f>'Raw Adj (NEAM)'!Q50/'Population (NEAM)'!M49*10^5</f>
        <v>3.3956158941988774</v>
      </c>
      <c r="CR12" s="133"/>
      <c r="CS12" s="133"/>
      <c r="CT12" s="133"/>
      <c r="CU12" s="133"/>
      <c r="CV12" s="135"/>
      <c r="CW12" s="133"/>
      <c r="CX12" s="133"/>
      <c r="CY12" s="133"/>
      <c r="CZ12" s="133"/>
      <c r="DA12" s="135"/>
      <c r="DB12" s="133"/>
      <c r="DC12" s="133"/>
      <c r="DD12" s="133"/>
      <c r="DE12" s="133"/>
      <c r="DF12" s="135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</row>
    <row r="13" spans="1:154" ht="17.100000000000001" customHeight="1">
      <c r="A13" s="27">
        <v>52.5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>
        <f>'Raw Adj (NEAM)'!R12/'Population (NEAM)'!N11*10^5</f>
        <v>1.7021588859407917</v>
      </c>
      <c r="BA13" s="133">
        <f>'Raw Adj (NEAM)'!R13/'Population (NEAM)'!N12*10^5</f>
        <v>3.1532605177468289</v>
      </c>
      <c r="BB13" s="133">
        <f>'Raw Adj (NEAM)'!R14/'Population (NEAM)'!N13*10^5</f>
        <v>3.030940554341198</v>
      </c>
      <c r="BC13" s="133">
        <f>'Raw Adj (NEAM)'!R15/'Population (NEAM)'!N14*10^5</f>
        <v>3.0892160444956951</v>
      </c>
      <c r="BD13" s="133">
        <f>'Raw Adj (NEAM)'!R16/'Population (NEAM)'!N15*10^5</f>
        <v>2.6494970426645197</v>
      </c>
      <c r="BE13" s="133">
        <f>'Raw Adj (NEAM)'!R17/'Population (NEAM)'!N16*10^5</f>
        <v>3.2197154769630165</v>
      </c>
      <c r="BF13" s="133">
        <f>'Raw Adj (NEAM)'!R18/'Population (NEAM)'!N17*10^5</f>
        <v>2.8552398171440974</v>
      </c>
      <c r="BG13" s="133">
        <f>'Raw Adj (NEAM)'!R19/'Population (NEAM)'!N18*10^5</f>
        <v>3.6144585886764986</v>
      </c>
      <c r="BH13" s="133">
        <f>'Raw Adj (NEAM)'!R20/'Population (NEAM)'!N19*10^5</f>
        <v>3.5511550054456191</v>
      </c>
      <c r="BI13" s="133">
        <f>'Raw Adj (NEAM)'!R21/'Population (NEAM)'!N20*10^5</f>
        <v>3.5032986603233605</v>
      </c>
      <c r="BJ13" s="133">
        <f>'Raw Adj (NEAM)'!R22/'Population (NEAM)'!N21*10^5</f>
        <v>4.6620116730756802</v>
      </c>
      <c r="BK13" s="133">
        <f>'Raw Adj (NEAM)'!R23/'Population (NEAM)'!N22*10^5</f>
        <v>3.5620442809598045</v>
      </c>
      <c r="BL13" s="133">
        <f>'Raw Adj (NEAM)'!R24/'Population (NEAM)'!N23*10^5</f>
        <v>3.6679426216399813</v>
      </c>
      <c r="BM13" s="133">
        <f>'Raw Adj (NEAM)'!R25/'Population (NEAM)'!N24*10^5</f>
        <v>2.6419226151511324</v>
      </c>
      <c r="BN13" s="133">
        <f>'Raw Adj (NEAM)'!R26/'Population (NEAM)'!N25*10^5</f>
        <v>4.5776065260721266</v>
      </c>
      <c r="BO13" s="133">
        <f>'Raw Adj (NEAM)'!R27/'Population (NEAM)'!N26*10^5</f>
        <v>2.8172113225798889</v>
      </c>
      <c r="BP13" s="133">
        <f>'Raw Adj (NEAM)'!R28/'Population (NEAM)'!N27*10^5</f>
        <v>3.8705134608270546</v>
      </c>
      <c r="BQ13" s="133">
        <f>'Raw Adj (NEAM)'!R29/'Population (NEAM)'!N28*10^5</f>
        <v>4.0161347469730986</v>
      </c>
      <c r="BR13" s="133">
        <f>'Raw Adj (NEAM)'!R30/'Population (NEAM)'!N29*10^5</f>
        <v>6.0754610793367787</v>
      </c>
      <c r="BS13" s="133">
        <f>'Raw Adj (NEAM)'!R31/'Population (NEAM)'!N30*10^5</f>
        <v>5.247128836689674</v>
      </c>
      <c r="BT13" s="133">
        <f>'Raw Adj (NEAM)'!R32/'Population (NEAM)'!N31*10^5</f>
        <v>7.089270114791197</v>
      </c>
      <c r="BU13" s="133">
        <f>'Raw Adj (NEAM)'!R33/'Population (NEAM)'!N32*10^5</f>
        <v>6.3950449486392618</v>
      </c>
      <c r="BV13" s="133">
        <f>'Raw Adj (NEAM)'!R34/'Population (NEAM)'!N33*10^5</f>
        <v>7.9581374049212013</v>
      </c>
      <c r="BW13" s="133">
        <f>'Raw Adj (NEAM)'!R35/'Population (NEAM)'!N34*10^5</f>
        <v>7.1607106667567395</v>
      </c>
      <c r="BX13" s="133">
        <f>'Raw Adj (NEAM)'!R36/'Population (NEAM)'!N35*10^5</f>
        <v>6.6412413709981912</v>
      </c>
      <c r="BY13" s="133">
        <f>'Raw Adj (NEAM)'!R37/'Population (NEAM)'!N36*10^5</f>
        <v>7.9744617861299192</v>
      </c>
      <c r="BZ13" s="133">
        <f>'Raw Adj (NEAM)'!R38/'Population (NEAM)'!N37*10^5</f>
        <v>6.3657164133391788</v>
      </c>
      <c r="CA13" s="133">
        <f>'Raw Adj (NEAM)'!R39/'Population (NEAM)'!N38*10^5</f>
        <v>10.293967966096991</v>
      </c>
      <c r="CB13" s="133">
        <f>'Raw Adj (NEAM)'!R40/'Population (NEAM)'!N39*10^5</f>
        <v>8.2882983787416347</v>
      </c>
      <c r="CC13" s="133">
        <f>'Raw Adj (NEAM)'!R41/'Population (NEAM)'!N40*10^5</f>
        <v>9.9633035797625382</v>
      </c>
      <c r="CD13" s="133">
        <f>'Raw Adj (NEAM)'!R42/'Population (NEAM)'!N41*10^5</f>
        <v>8.3774299149736891</v>
      </c>
      <c r="CE13" s="133">
        <f>'Raw Adj (NEAM)'!R43/'Population (NEAM)'!N42*10^5</f>
        <v>5.8083169974417777</v>
      </c>
      <c r="CF13" s="133">
        <f>'Raw Adj (NEAM)'!R44/'Population (NEAM)'!N43*10^5</f>
        <v>5.3001045781828715</v>
      </c>
      <c r="CG13" s="135">
        <f>'Raw Adj (NEAM)'!R45/'Population (NEAM)'!N44*10^5</f>
        <v>5.5592081612140714</v>
      </c>
      <c r="CH13" s="134">
        <f>'Raw Adj (NEAM)'!R46/'Population (NEAM)'!N45*10^5</f>
        <v>5.3052793982379303</v>
      </c>
      <c r="CI13" s="134">
        <f>'Raw Adj (NEAM)'!R47/'Population (NEAM)'!N46*10^5</f>
        <v>4.7164445776146442</v>
      </c>
      <c r="CJ13" s="134">
        <f>'Raw Adj (NEAM)'!R48/'Population (NEAM)'!N47*10^5</f>
        <v>5.0929906376089216</v>
      </c>
      <c r="CK13" s="134">
        <f>'Raw Adj (NEAM)'!R49/'Population (NEAM)'!N48*10^5</f>
        <v>5.8366894297554426</v>
      </c>
      <c r="CL13" s="136">
        <f>'Raw Adj (NEAM)'!R50/'Population (NEAM)'!N49*10^5</f>
        <v>5.0084831182815908</v>
      </c>
      <c r="CM13" s="133"/>
      <c r="CN13" s="133"/>
      <c r="CO13" s="133"/>
      <c r="CP13" s="133"/>
      <c r="CQ13" s="135"/>
      <c r="CR13" s="133"/>
      <c r="CS13" s="133"/>
      <c r="CT13" s="133"/>
      <c r="CU13" s="133"/>
      <c r="CV13" s="135"/>
      <c r="CW13" s="133"/>
      <c r="CX13" s="133"/>
      <c r="CY13" s="133"/>
      <c r="CZ13" s="133"/>
      <c r="DA13" s="135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</row>
    <row r="14" spans="1:154" ht="17.100000000000001" customHeight="1">
      <c r="A14" s="27">
        <v>57.5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>
        <f>'Raw Adj (NEAM)'!S12/'Population (NEAM)'!O11*10^5</f>
        <v>3.7433368603885078</v>
      </c>
      <c r="AV14" s="133">
        <f>'Raw Adj (NEAM)'!S13/'Population (NEAM)'!O12*10^5</f>
        <v>4.9126580570969587</v>
      </c>
      <c r="AW14" s="133">
        <f>'Raw Adj (NEAM)'!S14/'Population (NEAM)'!O13*10^5</f>
        <v>4.5158125280955383</v>
      </c>
      <c r="AX14" s="133">
        <f>'Raw Adj (NEAM)'!S15/'Population (NEAM)'!O14*10^5</f>
        <v>2.92540692932781</v>
      </c>
      <c r="AY14" s="133">
        <f>'Raw Adj (NEAM)'!S16/'Population (NEAM)'!O15*10^5</f>
        <v>5.0138340036550852</v>
      </c>
      <c r="AZ14" s="133">
        <f>'Raw Adj (NEAM)'!S17/'Population (NEAM)'!O16*10^5</f>
        <v>4.3455939092155775</v>
      </c>
      <c r="BA14" s="133">
        <f>'Raw Adj (NEAM)'!S18/'Population (NEAM)'!O17*10^5</f>
        <v>3.6294083701415838</v>
      </c>
      <c r="BB14" s="133">
        <f>'Raw Adj (NEAM)'!S19/'Population (NEAM)'!O18*10^5</f>
        <v>6.5921559161206336</v>
      </c>
      <c r="BC14" s="133">
        <f>'Raw Adj (NEAM)'!S20/'Population (NEAM)'!O19*10^5</f>
        <v>5.4405882138849071</v>
      </c>
      <c r="BD14" s="133">
        <f>'Raw Adj (NEAM)'!S21/'Population (NEAM)'!O20*10^5</f>
        <v>5.8089350497526206</v>
      </c>
      <c r="BE14" s="133">
        <f>'Raw Adj (NEAM)'!S22/'Population (NEAM)'!O21*10^5</f>
        <v>4.7612716051516255</v>
      </c>
      <c r="BF14" s="133">
        <f>'Raw Adj (NEAM)'!S23/'Population (NEAM)'!O22*10^5</f>
        <v>4.13304691318225</v>
      </c>
      <c r="BG14" s="133">
        <f>'Raw Adj (NEAM)'!S24/'Population (NEAM)'!O23*10^5</f>
        <v>6.7414632008804345</v>
      </c>
      <c r="BH14" s="133">
        <f>'Raw Adj (NEAM)'!S25/'Population (NEAM)'!O24*10^5</f>
        <v>3.4803897439875029</v>
      </c>
      <c r="BI14" s="133">
        <f>'Raw Adj (NEAM)'!S26/'Population (NEAM)'!O25*10^5</f>
        <v>3.9329336489512587</v>
      </c>
      <c r="BJ14" s="133">
        <f>'Raw Adj (NEAM)'!S27/'Population (NEAM)'!O26*10^5</f>
        <v>6.6819318931868734</v>
      </c>
      <c r="BK14" s="133">
        <f>'Raw Adj (NEAM)'!S28/'Population (NEAM)'!O27*10^5</f>
        <v>6.6938229075681024</v>
      </c>
      <c r="BL14" s="133">
        <f>'Raw Adj (NEAM)'!S29/'Population (NEAM)'!O28*10^5</f>
        <v>6.7096421976925704</v>
      </c>
      <c r="BM14" s="133">
        <f>'Raw Adj (NEAM)'!S30/'Population (NEAM)'!O29*10^5</f>
        <v>8.7052314992067554</v>
      </c>
      <c r="BN14" s="133">
        <f>'Raw Adj (NEAM)'!S31/'Population (NEAM)'!O30*10^5</f>
        <v>7.0175555848881963</v>
      </c>
      <c r="BO14" s="133">
        <f>'Raw Adj (NEAM)'!S32/'Population (NEAM)'!O31*10^5</f>
        <v>9.3840132609513116</v>
      </c>
      <c r="BP14" s="133">
        <f>'Raw Adj (NEAM)'!S33/'Population (NEAM)'!O32*10^5</f>
        <v>9.6086190324154348</v>
      </c>
      <c r="BQ14" s="133">
        <f>'Raw Adj (NEAM)'!S34/'Population (NEAM)'!O33*10^5</f>
        <v>10.218970765367406</v>
      </c>
      <c r="BR14" s="133">
        <f>'Raw Adj (NEAM)'!S35/'Population (NEAM)'!O34*10^5</f>
        <v>10.690877392083816</v>
      </c>
      <c r="BS14" s="133">
        <f>'Raw Adj (NEAM)'!S36/'Population (NEAM)'!O35*10^5</f>
        <v>10.183650641652116</v>
      </c>
      <c r="BT14" s="133">
        <f>'Raw Adj (NEAM)'!S37/'Population (NEAM)'!O36*10^5</f>
        <v>9.5294334517482611</v>
      </c>
      <c r="BU14" s="133">
        <f>'Raw Adj (NEAM)'!S38/'Population (NEAM)'!O37*10^5</f>
        <v>11.337765643849036</v>
      </c>
      <c r="BV14" s="133">
        <f>'Raw Adj (NEAM)'!S39/'Population (NEAM)'!O38*10^5</f>
        <v>9.2135570911484042</v>
      </c>
      <c r="BW14" s="133">
        <f>'Raw Adj (NEAM)'!S40/'Population (NEAM)'!O39*10^5</f>
        <v>11.636537023345449</v>
      </c>
      <c r="BX14" s="133">
        <f>'Raw Adj (NEAM)'!S41/'Population (NEAM)'!O40*10^5</f>
        <v>10.485220604956378</v>
      </c>
      <c r="BY14" s="133">
        <f>'Raw Adj (NEAM)'!S42/'Population (NEAM)'!O41*10^5</f>
        <v>9.7125339004789026</v>
      </c>
      <c r="BZ14" s="133">
        <f>'Raw Adj (NEAM)'!S43/'Population (NEAM)'!O42*10^5</f>
        <v>9.8962326353905983</v>
      </c>
      <c r="CA14" s="133">
        <f>'Raw Adj (NEAM)'!S44/'Population (NEAM)'!O43*10^5</f>
        <v>9.7949328306786398</v>
      </c>
      <c r="CB14" s="135">
        <f>'Raw Adj (NEAM)'!S45/'Population (NEAM)'!O44*10^5</f>
        <v>10.098149623843927</v>
      </c>
      <c r="CC14" s="134">
        <f>'Raw Adj (NEAM)'!S46/'Population (NEAM)'!O45*10^5</f>
        <v>8.0676951105682715</v>
      </c>
      <c r="CD14" s="134">
        <f>'Raw Adj (NEAM)'!S47/'Population (NEAM)'!O46*10^5</f>
        <v>5.9356669439835796</v>
      </c>
      <c r="CE14" s="134">
        <f>'Raw Adj (NEAM)'!S48/'Population (NEAM)'!O47*10^5</f>
        <v>7.4139711373210364</v>
      </c>
      <c r="CF14" s="134">
        <f>'Raw Adj (NEAM)'!S49/'Population (NEAM)'!O48*10^5</f>
        <v>7.6092233712333304</v>
      </c>
      <c r="CG14" s="136">
        <f>'Raw Adj (NEAM)'!S50/'Population (NEAM)'!O49*10^5</f>
        <v>7.829967222671864</v>
      </c>
      <c r="CH14" s="133"/>
      <c r="CI14" s="133"/>
      <c r="CJ14" s="133"/>
      <c r="CK14" s="133"/>
      <c r="CL14" s="135"/>
      <c r="CM14" s="133"/>
      <c r="CN14" s="133"/>
      <c r="CO14" s="133"/>
      <c r="CP14" s="133"/>
      <c r="CQ14" s="135"/>
      <c r="CR14" s="133"/>
      <c r="CS14" s="133"/>
      <c r="CT14" s="133"/>
      <c r="CU14" s="133"/>
      <c r="CV14" s="135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</row>
    <row r="15" spans="1:154" ht="17.100000000000001" customHeight="1">
      <c r="A15" s="27">
        <v>62.5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>
        <f>'Raw Adj (NEAM)'!T12/'Population (NEAM)'!P11*10^5</f>
        <v>5.8984253617276377</v>
      </c>
      <c r="AQ15" s="133">
        <f>'Raw Adj (NEAM)'!T13/'Population (NEAM)'!P12*10^5</f>
        <v>6.2932447524171966</v>
      </c>
      <c r="AR15" s="133">
        <f>'Raw Adj (NEAM)'!T14/'Population (NEAM)'!P13*10^5</f>
        <v>6.5619447585204327</v>
      </c>
      <c r="AS15" s="133">
        <f>'Raw Adj (NEAM)'!T15/'Population (NEAM)'!P14*10^5</f>
        <v>7.6179672953291773</v>
      </c>
      <c r="AT15" s="133">
        <f>'Raw Adj (NEAM)'!T16/'Population (NEAM)'!P15*10^5</f>
        <v>4.3479762706779486</v>
      </c>
      <c r="AU15" s="133">
        <f>'Raw Adj (NEAM)'!T17/'Population (NEAM)'!P16*10^5</f>
        <v>5.9586460430776729</v>
      </c>
      <c r="AV15" s="133">
        <f>'Raw Adj (NEAM)'!T18/'Population (NEAM)'!P17*10^5</f>
        <v>5.1656191417182917</v>
      </c>
      <c r="AW15" s="133">
        <f>'Raw Adj (NEAM)'!T19/'Population (NEAM)'!P18*10^5</f>
        <v>7.2569110372934995</v>
      </c>
      <c r="AX15" s="133">
        <f>'Raw Adj (NEAM)'!T20/'Population (NEAM)'!P19*10^5</f>
        <v>6.3338814095654277</v>
      </c>
      <c r="AY15" s="133">
        <f>'Raw Adj (NEAM)'!T21/'Population (NEAM)'!P20*10^5</f>
        <v>8.8255862105325011</v>
      </c>
      <c r="AZ15" s="133">
        <f>'Raw Adj (NEAM)'!T22/'Population (NEAM)'!P21*10^5</f>
        <v>6.8582417434199163</v>
      </c>
      <c r="BA15" s="133">
        <f>'Raw Adj (NEAM)'!T23/'Population (NEAM)'!P22*10^5</f>
        <v>9.3607332396071339</v>
      </c>
      <c r="BB15" s="133">
        <f>'Raw Adj (NEAM)'!T24/'Population (NEAM)'!P23*10^5</f>
        <v>7.1595161902695672</v>
      </c>
      <c r="BC15" s="133">
        <f>'Raw Adj (NEAM)'!T25/'Population (NEAM)'!P24*10^5</f>
        <v>7.3983493225754291</v>
      </c>
      <c r="BD15" s="133">
        <f>'Raw Adj (NEAM)'!T26/'Population (NEAM)'!P25*10^5</f>
        <v>9.2346184091502348</v>
      </c>
      <c r="BE15" s="133">
        <f>'Raw Adj (NEAM)'!T27/'Population (NEAM)'!P26*10^5</f>
        <v>9.7627628698617741</v>
      </c>
      <c r="BF15" s="133">
        <f>'Raw Adj (NEAM)'!T28/'Population (NEAM)'!P27*10^5</f>
        <v>8.9218142625674428</v>
      </c>
      <c r="BG15" s="133">
        <f>'Raw Adj (NEAM)'!T29/'Population (NEAM)'!P28*10^5</f>
        <v>9.8722924051505263</v>
      </c>
      <c r="BH15" s="133">
        <f>'Raw Adj (NEAM)'!T30/'Population (NEAM)'!P29*10^5</f>
        <v>8.0221276398863157</v>
      </c>
      <c r="BI15" s="133">
        <f>'Raw Adj (NEAM)'!T31/'Population (NEAM)'!P30*10^5</f>
        <v>7.62275328642923</v>
      </c>
      <c r="BJ15" s="133">
        <f>'Raw Adj (NEAM)'!T32/'Population (NEAM)'!P31*10^5</f>
        <v>9.6691693700052692</v>
      </c>
      <c r="BK15" s="133">
        <f>'Raw Adj (NEAM)'!T33/'Population (NEAM)'!P32*10^5</f>
        <v>13.183498478624273</v>
      </c>
      <c r="BL15" s="133">
        <f>'Raw Adj (NEAM)'!T34/'Population (NEAM)'!P33*10^5</f>
        <v>14.428425517050222</v>
      </c>
      <c r="BM15" s="133">
        <f>'Raw Adj (NEAM)'!T35/'Population (NEAM)'!P34*10^5</f>
        <v>15.855871989016544</v>
      </c>
      <c r="BN15" s="133">
        <f>'Raw Adj (NEAM)'!T36/'Population (NEAM)'!P35*10^5</f>
        <v>16.118733067580887</v>
      </c>
      <c r="BO15" s="133">
        <f>'Raw Adj (NEAM)'!T37/'Population (NEAM)'!P36*10^5</f>
        <v>12.388074656367561</v>
      </c>
      <c r="BP15" s="133">
        <f>'Raw Adj (NEAM)'!T38/'Population (NEAM)'!P37*10^5</f>
        <v>19.295341347211554</v>
      </c>
      <c r="BQ15" s="133">
        <f>'Raw Adj (NEAM)'!T39/'Population (NEAM)'!P38*10^5</f>
        <v>17.080422099931145</v>
      </c>
      <c r="BR15" s="133">
        <f>'Raw Adj (NEAM)'!T40/'Population (NEAM)'!P39*10^5</f>
        <v>17.522279578484042</v>
      </c>
      <c r="BS15" s="133">
        <f>'Raw Adj (NEAM)'!T41/'Population (NEAM)'!P40*10^5</f>
        <v>16.605522962699201</v>
      </c>
      <c r="BT15" s="133">
        <f>'Raw Adj (NEAM)'!T42/'Population (NEAM)'!P41*10^5</f>
        <v>15.111209054132759</v>
      </c>
      <c r="BU15" s="133">
        <f>'Raw Adj (NEAM)'!T43/'Population (NEAM)'!P42*10^5</f>
        <v>13.776878159409078</v>
      </c>
      <c r="BV15" s="133">
        <f>'Raw Adj (NEAM)'!T44/'Population (NEAM)'!P43*10^5</f>
        <v>11.755195869137095</v>
      </c>
      <c r="BW15" s="135">
        <f>'Raw Adj (NEAM)'!T45/'Population (NEAM)'!P44*10^5</f>
        <v>12.72853015176651</v>
      </c>
      <c r="BX15" s="134">
        <f>'Raw Adj (NEAM)'!T46/'Population (NEAM)'!P45*10^5</f>
        <v>11.512968536701699</v>
      </c>
      <c r="BY15" s="134">
        <f>'Raw Adj (NEAM)'!T47/'Population (NEAM)'!P46*10^5</f>
        <v>12.517986369889368</v>
      </c>
      <c r="BZ15" s="134">
        <f>'Raw Adj (NEAM)'!T48/'Population (NEAM)'!P47*10^5</f>
        <v>10.138761626308058</v>
      </c>
      <c r="CA15" s="134">
        <f>'Raw Adj (NEAM)'!T49/'Population (NEAM)'!P48*10^5</f>
        <v>11.029736168710844</v>
      </c>
      <c r="CB15" s="136">
        <f>'Raw Adj (NEAM)'!T50/'Population (NEAM)'!P49*10^5</f>
        <v>11.10044366347706</v>
      </c>
      <c r="CC15" s="133"/>
      <c r="CD15" s="133"/>
      <c r="CE15" s="133"/>
      <c r="CF15" s="133"/>
      <c r="CG15" s="135"/>
      <c r="CH15" s="133"/>
      <c r="CI15" s="133"/>
      <c r="CJ15" s="133"/>
      <c r="CK15" s="133"/>
      <c r="CL15" s="135"/>
      <c r="CM15" s="133"/>
      <c r="CN15" s="133"/>
      <c r="CO15" s="133"/>
      <c r="CP15" s="133"/>
      <c r="CQ15" s="135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</row>
    <row r="16" spans="1:154" ht="17.100000000000001" customHeight="1">
      <c r="A16" s="27">
        <v>67.5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>
        <f>'Raw Adj (NEAM)'!U12/'Population (NEAM)'!Q11*10^5</f>
        <v>5.0922238105110766</v>
      </c>
      <c r="AL16" s="133">
        <f>'Raw Adj (NEAM)'!U13/'Population (NEAM)'!Q12*10^5</f>
        <v>7.8935207111631609</v>
      </c>
      <c r="AM16" s="133">
        <f>'Raw Adj (NEAM)'!U14/'Population (NEAM)'!Q13*10^5</f>
        <v>7.6404478030074259</v>
      </c>
      <c r="AN16" s="133">
        <f>'Raw Adj (NEAM)'!U15/'Population (NEAM)'!Q14*10^5</f>
        <v>9.1669595980358736</v>
      </c>
      <c r="AO16" s="133">
        <f>'Raw Adj (NEAM)'!U16/'Population (NEAM)'!Q15*10^5</f>
        <v>10.163627629076377</v>
      </c>
      <c r="AP16" s="133">
        <f>'Raw Adj (NEAM)'!U17/'Population (NEAM)'!Q16*10^5</f>
        <v>11.810469521935161</v>
      </c>
      <c r="AQ16" s="133">
        <f>'Raw Adj (NEAM)'!U18/'Population (NEAM)'!Q17*10^5</f>
        <v>12.440806483255155</v>
      </c>
      <c r="AR16" s="133">
        <f>'Raw Adj (NEAM)'!U19/'Population (NEAM)'!Q18*10^5</f>
        <v>8.903043705041549</v>
      </c>
      <c r="AS16" s="133">
        <f>'Raw Adj (NEAM)'!U20/'Population (NEAM)'!Q19*10^5</f>
        <v>10.177562545611943</v>
      </c>
      <c r="AT16" s="133">
        <f>'Raw Adj (NEAM)'!U21/'Population (NEAM)'!Q20*10^5</f>
        <v>10.549203242121795</v>
      </c>
      <c r="AU16" s="133">
        <f>'Raw Adj (NEAM)'!U22/'Population (NEAM)'!Q21*10^5</f>
        <v>11.232133347887107</v>
      </c>
      <c r="AV16" s="133">
        <f>'Raw Adj (NEAM)'!U23/'Population (NEAM)'!Q22*10^5</f>
        <v>10.478956273297976</v>
      </c>
      <c r="AW16" s="133">
        <f>'Raw Adj (NEAM)'!U24/'Population (NEAM)'!Q23*10^5</f>
        <v>12.330179796439943</v>
      </c>
      <c r="AX16" s="133">
        <f>'Raw Adj (NEAM)'!U25/'Population (NEAM)'!Q24*10^5</f>
        <v>10.186363652631785</v>
      </c>
      <c r="AY16" s="133">
        <f>'Raw Adj (NEAM)'!U26/'Population (NEAM)'!Q25*10^5</f>
        <v>10.31230545700067</v>
      </c>
      <c r="AZ16" s="133">
        <f>'Raw Adj (NEAM)'!U27/'Population (NEAM)'!Q26*10^5</f>
        <v>11.245838035834058</v>
      </c>
      <c r="BA16" s="133">
        <f>'Raw Adj (NEAM)'!U28/'Population (NEAM)'!Q27*10^5</f>
        <v>9.9988054058804536</v>
      </c>
      <c r="BB16" s="133">
        <f>'Raw Adj (NEAM)'!U29/'Population (NEAM)'!Q28*10^5</f>
        <v>13.166274819396143</v>
      </c>
      <c r="BC16" s="133">
        <f>'Raw Adj (NEAM)'!U30/'Population (NEAM)'!Q29*10^5</f>
        <v>17.591413781716692</v>
      </c>
      <c r="BD16" s="133">
        <f>'Raw Adj (NEAM)'!U31/'Population (NEAM)'!Q30*10^5</f>
        <v>16.571062197776115</v>
      </c>
      <c r="BE16" s="133">
        <f>'Raw Adj (NEAM)'!U32/'Population (NEAM)'!Q31*10^5</f>
        <v>17.966495323037588</v>
      </c>
      <c r="BF16" s="133">
        <f>'Raw Adj (NEAM)'!U33/'Population (NEAM)'!Q32*10^5</f>
        <v>17.927074041803643</v>
      </c>
      <c r="BG16" s="133">
        <f>'Raw Adj (NEAM)'!U34/'Population (NEAM)'!Q33*10^5</f>
        <v>20.633307990248518</v>
      </c>
      <c r="BH16" s="133">
        <f>'Raw Adj (NEAM)'!U35/'Population (NEAM)'!Q34*10^5</f>
        <v>18.687935442636942</v>
      </c>
      <c r="BI16" s="133">
        <f>'Raw Adj (NEAM)'!U36/'Population (NEAM)'!Q35*10^5</f>
        <v>17.714277357384105</v>
      </c>
      <c r="BJ16" s="133">
        <f>'Raw Adj (NEAM)'!U37/'Population (NEAM)'!Q36*10^5</f>
        <v>22.617213178859881</v>
      </c>
      <c r="BK16" s="133">
        <f>'Raw Adj (NEAM)'!U38/'Population (NEAM)'!Q37*10^5</f>
        <v>16.05767587787108</v>
      </c>
      <c r="BL16" s="133">
        <f>'Raw Adj (NEAM)'!U39/'Population (NEAM)'!Q38*10^5</f>
        <v>20.516410110969641</v>
      </c>
      <c r="BM16" s="133">
        <f>'Raw Adj (NEAM)'!U40/'Population (NEAM)'!Q39*10^5</f>
        <v>18.544969578358415</v>
      </c>
      <c r="BN16" s="133">
        <f>'Raw Adj (NEAM)'!U41/'Population (NEAM)'!Q40*10^5</f>
        <v>20.464086502668128</v>
      </c>
      <c r="BO16" s="133">
        <f>'Raw Adj (NEAM)'!U42/'Population (NEAM)'!Q41*10^5</f>
        <v>21.703197152230487</v>
      </c>
      <c r="BP16" s="133">
        <f>'Raw Adj (NEAM)'!U43/'Population (NEAM)'!Q42*10^5</f>
        <v>16.324116289163477</v>
      </c>
      <c r="BQ16" s="133">
        <f>'Raw Adj (NEAM)'!U44/'Population (NEAM)'!Q43*10^5</f>
        <v>14.881148598629052</v>
      </c>
      <c r="BR16" s="135">
        <f>'Raw Adj (NEAM)'!U45/'Population (NEAM)'!Q44*10^5</f>
        <v>18.36821171819162</v>
      </c>
      <c r="BS16" s="134">
        <f>'Raw Adj (NEAM)'!U46/'Population (NEAM)'!Q45*10^5</f>
        <v>16.787091963223901</v>
      </c>
      <c r="BT16" s="134">
        <f>'Raw Adj (NEAM)'!U47/'Population (NEAM)'!Q46*10^5</f>
        <v>14.415280197008828</v>
      </c>
      <c r="BU16" s="134">
        <f>'Raw Adj (NEAM)'!U48/'Population (NEAM)'!Q47*10^5</f>
        <v>18.160371071361929</v>
      </c>
      <c r="BV16" s="134">
        <f>'Raw Adj (NEAM)'!U49/'Population (NEAM)'!Q48*10^5</f>
        <v>13.880370573614385</v>
      </c>
      <c r="BW16" s="136">
        <f>'Raw Adj (NEAM)'!U50/'Population (NEAM)'!Q49*10^5</f>
        <v>16.324839184637071</v>
      </c>
      <c r="BX16" s="133"/>
      <c r="BY16" s="133"/>
      <c r="BZ16" s="133"/>
      <c r="CA16" s="133"/>
      <c r="CB16" s="135"/>
      <c r="CC16" s="133"/>
      <c r="CD16" s="133"/>
      <c r="CE16" s="133"/>
      <c r="CF16" s="133"/>
      <c r="CG16" s="135"/>
      <c r="CH16" s="133"/>
      <c r="CI16" s="133"/>
      <c r="CJ16" s="133"/>
      <c r="CK16" s="133"/>
      <c r="CL16" s="135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</row>
    <row r="17" spans="1:154" ht="17.100000000000001" customHeight="1">
      <c r="A17" s="27">
        <v>72.5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>
        <f>'Raw Adj (NEAM)'!V12/'Population (NEAM)'!R11*10^5</f>
        <v>7.7764212242975406</v>
      </c>
      <c r="AG17" s="133">
        <f>'Raw Adj (NEAM)'!V13/'Population (NEAM)'!R12*10^5</f>
        <v>9.8821064698151062</v>
      </c>
      <c r="AH17" s="133">
        <f>'Raw Adj (NEAM)'!V14/'Population (NEAM)'!R13*10^5</f>
        <v>12.966872234814497</v>
      </c>
      <c r="AI17" s="133">
        <f>'Raw Adj (NEAM)'!V15/'Population (NEAM)'!R14*10^5</f>
        <v>11.993127937691703</v>
      </c>
      <c r="AJ17" s="133">
        <f>'Raw Adj (NEAM)'!V16/'Population (NEAM)'!R15*10^5</f>
        <v>6.0188117962692393</v>
      </c>
      <c r="AK17" s="133">
        <f>'Raw Adj (NEAM)'!V17/'Population (NEAM)'!R16*10^5</f>
        <v>10.749761672897455</v>
      </c>
      <c r="AL17" s="133">
        <f>'Raw Adj (NEAM)'!V18/'Population (NEAM)'!R17*10^5</f>
        <v>12.398014410307519</v>
      </c>
      <c r="AM17" s="133">
        <f>'Raw Adj (NEAM)'!V19/'Population (NEAM)'!R18*10^5</f>
        <v>9.8395543525268696</v>
      </c>
      <c r="AN17" s="133">
        <f>'Raw Adj (NEAM)'!V20/'Population (NEAM)'!R19*10^5</f>
        <v>15.792748601552111</v>
      </c>
      <c r="AO17" s="133">
        <f>'Raw Adj (NEAM)'!V21/'Population (NEAM)'!R20*10^5</f>
        <v>17.735151892924669</v>
      </c>
      <c r="AP17" s="133">
        <f>'Raw Adj (NEAM)'!V22/'Population (NEAM)'!R21*10^5</f>
        <v>21.311813138022409</v>
      </c>
      <c r="AQ17" s="133">
        <f>'Raw Adj (NEAM)'!V23/'Population (NEAM)'!R22*10^5</f>
        <v>12.936783196088886</v>
      </c>
      <c r="AR17" s="133">
        <f>'Raw Adj (NEAM)'!V24/'Population (NEAM)'!R23*10^5</f>
        <v>13.790331795382997</v>
      </c>
      <c r="AS17" s="133">
        <f>'Raw Adj (NEAM)'!V25/'Population (NEAM)'!R24*10^5</f>
        <v>13.478993758455664</v>
      </c>
      <c r="AT17" s="133">
        <f>'Raw Adj (NEAM)'!V26/'Population (NEAM)'!R25*10^5</f>
        <v>15.409808831925215</v>
      </c>
      <c r="AU17" s="133">
        <f>'Raw Adj (NEAM)'!V27/'Population (NEAM)'!R26*10^5</f>
        <v>14.347946532929088</v>
      </c>
      <c r="AV17" s="133">
        <f>'Raw Adj (NEAM)'!V28/'Population (NEAM)'!R27*10^5</f>
        <v>16.207817354466407</v>
      </c>
      <c r="AW17" s="133">
        <f>'Raw Adj (NEAM)'!V29/'Population (NEAM)'!R28*10^5</f>
        <v>16.561530313590815</v>
      </c>
      <c r="AX17" s="133">
        <f>'Raw Adj (NEAM)'!V30/'Population (NEAM)'!R29*10^5</f>
        <v>25.623925266783154</v>
      </c>
      <c r="AY17" s="133">
        <f>'Raw Adj (NEAM)'!V31/'Population (NEAM)'!R30*10^5</f>
        <v>24.99588252756995</v>
      </c>
      <c r="AZ17" s="133">
        <f>'Raw Adj (NEAM)'!V32/'Population (NEAM)'!R31*10^5</f>
        <v>23.342472982779004</v>
      </c>
      <c r="BA17" s="133">
        <f>'Raw Adj (NEAM)'!V33/'Population (NEAM)'!R32*10^5</f>
        <v>23.665144209055889</v>
      </c>
      <c r="BB17" s="133">
        <f>'Raw Adj (NEAM)'!V34/'Population (NEAM)'!R33*10^5</f>
        <v>22.532885767086377</v>
      </c>
      <c r="BC17" s="133">
        <f>'Raw Adj (NEAM)'!V35/'Population (NEAM)'!R34*10^5</f>
        <v>26.177431252300263</v>
      </c>
      <c r="BD17" s="133">
        <f>'Raw Adj (NEAM)'!V36/'Population (NEAM)'!R35*10^5</f>
        <v>24.856096676440405</v>
      </c>
      <c r="BE17" s="133">
        <f>'Raw Adj (NEAM)'!V37/'Population (NEAM)'!R36*10^5</f>
        <v>25.623456114793079</v>
      </c>
      <c r="BF17" s="133">
        <f>'Raw Adj (NEAM)'!V38/'Population (NEAM)'!R37*10^5</f>
        <v>26.026122305801277</v>
      </c>
      <c r="BG17" s="133">
        <f>'Raw Adj (NEAM)'!V39/'Population (NEAM)'!R38*10^5</f>
        <v>26.414422830958816</v>
      </c>
      <c r="BH17" s="133">
        <f>'Raw Adj (NEAM)'!V40/'Population (NEAM)'!R39*10^5</f>
        <v>33.784704247609184</v>
      </c>
      <c r="BI17" s="133">
        <f>'Raw Adj (NEAM)'!V41/'Population (NEAM)'!R40*10^5</f>
        <v>32.473149762440279</v>
      </c>
      <c r="BJ17" s="133">
        <f>'Raw Adj (NEAM)'!V42/'Population (NEAM)'!R41*10^5</f>
        <v>25.711527159768284</v>
      </c>
      <c r="BK17" s="133">
        <f>'Raw Adj (NEAM)'!V43/'Population (NEAM)'!R42*10^5</f>
        <v>24.226968441185846</v>
      </c>
      <c r="BL17" s="135">
        <f>'Raw Adj (NEAM)'!V44/'Population (NEAM)'!R43*10^5</f>
        <v>26.413166099318442</v>
      </c>
      <c r="BM17" s="134">
        <f>'Raw Adj (NEAM)'!V45/'Population (NEAM)'!R44*10^5</f>
        <v>26.854681991738524</v>
      </c>
      <c r="BN17" s="134">
        <f>'Raw Adj (NEAM)'!V46/'Population (NEAM)'!R45*10^5</f>
        <v>25.171888035442016</v>
      </c>
      <c r="BO17" s="134">
        <f>'Raw Adj (NEAM)'!V47/'Population (NEAM)'!R46*10^5</f>
        <v>21.728718122451841</v>
      </c>
      <c r="BP17" s="134">
        <f>'Raw Adj (NEAM)'!V48/'Population (NEAM)'!R47*10^5</f>
        <v>23.225630165994943</v>
      </c>
      <c r="BQ17" s="136">
        <f>'Raw Adj (NEAM)'!V49/'Population (NEAM)'!R48*10^5</f>
        <v>23.173845776952835</v>
      </c>
      <c r="BR17" s="136">
        <f>'Raw Adj (NEAM)'!V50/'Population (NEAM)'!R49*10^5</f>
        <v>19.327570460675826</v>
      </c>
      <c r="BS17" s="133"/>
      <c r="BT17" s="133"/>
      <c r="BU17" s="133"/>
      <c r="BV17" s="135"/>
      <c r="BW17" s="133"/>
      <c r="BX17" s="133"/>
      <c r="BY17" s="133"/>
      <c r="BZ17" s="133"/>
      <c r="CA17" s="135"/>
      <c r="CB17" s="133"/>
      <c r="CC17" s="133"/>
      <c r="CD17" s="133"/>
      <c r="CE17" s="133"/>
      <c r="CF17" s="135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</row>
    <row r="18" spans="1:154" ht="17.100000000000001" customHeight="1">
      <c r="A18" s="27">
        <v>77.5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>
        <f>'Raw Adj (NEAM)'!W12/'Population (NEAM)'!S11*10^5</f>
        <v>6.2723115080787375</v>
      </c>
      <c r="AB18" s="133">
        <f>'Raw Adj (NEAM)'!W13/'Population (NEAM)'!S12*10^5</f>
        <v>10.631907417350209</v>
      </c>
      <c r="AC18" s="133">
        <f>'Raw Adj (NEAM)'!W14/'Population (NEAM)'!S13*10^5</f>
        <v>9.5703770728566706</v>
      </c>
      <c r="AD18" s="133">
        <f>'Raw Adj (NEAM)'!W15/'Population (NEAM)'!S14*10^5</f>
        <v>11.748475215752356</v>
      </c>
      <c r="AE18" s="133">
        <f>'Raw Adj (NEAM)'!W16/'Population (NEAM)'!S15*10^5</f>
        <v>6.6040710796170305</v>
      </c>
      <c r="AF18" s="133">
        <f>'Raw Adj (NEAM)'!W17/'Population (NEAM)'!S16*10^5</f>
        <v>15.554162048172062</v>
      </c>
      <c r="AG18" s="133">
        <f>'Raw Adj (NEAM)'!W18/'Population (NEAM)'!S17*10^5</f>
        <v>12.76379167577416</v>
      </c>
      <c r="AH18" s="133">
        <f>'Raw Adj (NEAM)'!W19/'Population (NEAM)'!S18*10^5</f>
        <v>12.826994031675131</v>
      </c>
      <c r="AI18" s="133">
        <f>'Raw Adj (NEAM)'!W20/'Population (NEAM)'!S19*10^5</f>
        <v>19.558683657126132</v>
      </c>
      <c r="AJ18" s="133">
        <f>'Raw Adj (NEAM)'!W21/'Population (NEAM)'!S20*10^5</f>
        <v>24.159721338931757</v>
      </c>
      <c r="AK18" s="133">
        <f>'Raw Adj (NEAM)'!W22/'Population (NEAM)'!S21*10^5</f>
        <v>17.128801737545647</v>
      </c>
      <c r="AL18" s="133">
        <f>'Raw Adj (NEAM)'!W23/'Population (NEAM)'!S22*10^5</f>
        <v>8.5891127050155145</v>
      </c>
      <c r="AM18" s="133">
        <f>'Raw Adj (NEAM)'!W24/'Population (NEAM)'!S23*10^5</f>
        <v>20.404389494289958</v>
      </c>
      <c r="AN18" s="133">
        <f>'Raw Adj (NEAM)'!W25/'Population (NEAM)'!S24*10^5</f>
        <v>11.709039008355322</v>
      </c>
      <c r="AO18" s="133">
        <f>'Raw Adj (NEAM)'!W26/'Population (NEAM)'!S25*10^5</f>
        <v>16.767762300201632</v>
      </c>
      <c r="AP18" s="133">
        <f>'Raw Adj (NEAM)'!W27/'Population (NEAM)'!S26*10^5</f>
        <v>21.61497766062849</v>
      </c>
      <c r="AQ18" s="133">
        <f>'Raw Adj (NEAM)'!W28/'Population (NEAM)'!S27*10^5</f>
        <v>18.183450559766158</v>
      </c>
      <c r="AR18" s="133">
        <f>'Raw Adj (NEAM)'!W29/'Population (NEAM)'!S28*10^5</f>
        <v>22.829003525132226</v>
      </c>
      <c r="AS18" s="133">
        <f>'Raw Adj (NEAM)'!W30/'Population (NEAM)'!S29*10^5</f>
        <v>34.205705511679348</v>
      </c>
      <c r="AT18" s="133">
        <f>'Raw Adj (NEAM)'!W31/'Population (NEAM)'!S30*10^5</f>
        <v>34.744321277580276</v>
      </c>
      <c r="AU18" s="133">
        <f>'Raw Adj (NEAM)'!W32/'Population (NEAM)'!S31*10^5</f>
        <v>25.607197876036579</v>
      </c>
      <c r="AV18" s="133">
        <f>'Raw Adj (NEAM)'!W33/'Population (NEAM)'!S32*10^5</f>
        <v>37.739802928708023</v>
      </c>
      <c r="AW18" s="133">
        <f>'Raw Adj (NEAM)'!W34/'Population (NEAM)'!S33*10^5</f>
        <v>29.21090802347025</v>
      </c>
      <c r="AX18" s="133">
        <f>'Raw Adj (NEAM)'!W35/'Population (NEAM)'!S34*10^5</f>
        <v>36.438211537832672</v>
      </c>
      <c r="AY18" s="133">
        <f>'Raw Adj (NEAM)'!W36/'Population (NEAM)'!S35*10^5</f>
        <v>34.075643560031018</v>
      </c>
      <c r="AZ18" s="133">
        <f>'Raw Adj (NEAM)'!W37/'Population (NEAM)'!S36*10^5</f>
        <v>38.41530104037674</v>
      </c>
      <c r="BA18" s="133">
        <f>'Raw Adj (NEAM)'!W38/'Population (NEAM)'!S37*10^5</f>
        <v>25.809048039824674</v>
      </c>
      <c r="BB18" s="133">
        <f>'Raw Adj (NEAM)'!W39/'Population (NEAM)'!S38*10^5</f>
        <v>34.812953774269452</v>
      </c>
      <c r="BC18" s="133">
        <f>'Raw Adj (NEAM)'!W40/'Population (NEAM)'!S39*10^5</f>
        <v>38.110061858647775</v>
      </c>
      <c r="BD18" s="133">
        <f>'Raw Adj (NEAM)'!W41/'Population (NEAM)'!S40*10^5</f>
        <v>45.633558688974702</v>
      </c>
      <c r="BE18" s="133">
        <f>'Raw Adj (NEAM)'!W42/'Population (NEAM)'!S41*10^5</f>
        <v>39.083198358505669</v>
      </c>
      <c r="BF18" s="133">
        <f>'Raw Adj (NEAM)'!W43/'Population (NEAM)'!S42*10^5</f>
        <v>46.726393053588183</v>
      </c>
      <c r="BG18" s="133">
        <f>'Raw Adj (NEAM)'!W44/'Population (NEAM)'!S43*10^5</f>
        <v>28.449502133712656</v>
      </c>
      <c r="BH18" s="135">
        <f>'Raw Adj (NEAM)'!W45/'Population (NEAM)'!S44*10^5</f>
        <v>29.663662358537096</v>
      </c>
      <c r="BI18" s="134">
        <f>'Raw Adj (NEAM)'!W46/'Population (NEAM)'!S45*10^5</f>
        <v>30.719373459811631</v>
      </c>
      <c r="BJ18" s="134">
        <f>'Raw Adj (NEAM)'!W47/'Population (NEAM)'!S46*10^5</f>
        <v>29.174236496969854</v>
      </c>
      <c r="BK18" s="134">
        <f>'Raw Adj (NEAM)'!W48/'Population (NEAM)'!S47*10^5</f>
        <v>30.950976910571224</v>
      </c>
      <c r="BL18" s="134">
        <f>'Raw Adj (NEAM)'!W49/'Population (NEAM)'!S48*10^5</f>
        <v>25.658163572376608</v>
      </c>
      <c r="BM18" s="136">
        <f>'Raw Adj (NEAM)'!W50/'Population (NEAM)'!S49*10^5</f>
        <v>26.468701538921447</v>
      </c>
      <c r="BN18" s="133"/>
      <c r="BO18" s="133"/>
      <c r="BP18" s="133"/>
      <c r="BQ18" s="133"/>
      <c r="BR18" s="135"/>
      <c r="BS18" s="133"/>
      <c r="BT18" s="133"/>
      <c r="BU18" s="133"/>
      <c r="BV18" s="133"/>
      <c r="BW18" s="135"/>
      <c r="BX18" s="133"/>
      <c r="BY18" s="133"/>
      <c r="BZ18" s="133"/>
      <c r="CA18" s="133"/>
      <c r="CB18" s="135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</row>
    <row r="19" spans="1:154" ht="17.100000000000001" customHeight="1">
      <c r="A19" s="27">
        <v>82.5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>
        <f>'Raw Adj (NEAM)'!X12/'Population (NEAM)'!T11*10^5</f>
        <v>16.653867860810674</v>
      </c>
      <c r="W19" s="133">
        <f>'Raw Adj (NEAM)'!X13/'Population (NEAM)'!T12*10^5</f>
        <v>17.311490848280364</v>
      </c>
      <c r="X19" s="133">
        <f>'Raw Adj (NEAM)'!X14/'Population (NEAM)'!T13*10^5</f>
        <v>11.195020454901659</v>
      </c>
      <c r="Y19" s="133">
        <f>'Raw Adj (NEAM)'!X15/'Population (NEAM)'!T14*10^5</f>
        <v>4.7694450273766149</v>
      </c>
      <c r="Z19" s="133">
        <f>'Raw Adj (NEAM)'!X16/'Population (NEAM)'!T15*10^5</f>
        <v>6.2183544057818256</v>
      </c>
      <c r="AA19" s="133">
        <f>'Raw Adj (NEAM)'!X17/'Population (NEAM)'!T16*10^5</f>
        <v>15.285401371711922</v>
      </c>
      <c r="AB19" s="133">
        <f>'Raw Adj (NEAM)'!X18/'Population (NEAM)'!T17*10^5</f>
        <v>15.078453191957756</v>
      </c>
      <c r="AC19" s="133">
        <f>'Raw Adj (NEAM)'!X19/'Population (NEAM)'!T18*10^5</f>
        <v>19.103740659372956</v>
      </c>
      <c r="AD19" s="133">
        <f>'Raw Adj (NEAM)'!X20/'Population (NEAM)'!T19*10^5</f>
        <v>22.555956393697308</v>
      </c>
      <c r="AE19" s="133">
        <f>'Raw Adj (NEAM)'!X21/'Population (NEAM)'!T20*10^5</f>
        <v>17.662539519932174</v>
      </c>
      <c r="AF19" s="133">
        <f>'Raw Adj (NEAM)'!X22/'Population (NEAM)'!T21*10^5</f>
        <v>26.37732499634015</v>
      </c>
      <c r="AG19" s="133">
        <f>'Raw Adj (NEAM)'!X23/'Population (NEAM)'!T22*10^5</f>
        <v>15.068580878724294</v>
      </c>
      <c r="AH19" s="133">
        <f>'Raw Adj (NEAM)'!X24/'Population (NEAM)'!T23*10^5</f>
        <v>23.140789782975929</v>
      </c>
      <c r="AI19" s="133">
        <f>'Raw Adj (NEAM)'!X25/'Population (NEAM)'!T24*10^5</f>
        <v>25.032601984012512</v>
      </c>
      <c r="AJ19" s="133">
        <f>'Raw Adj (NEAM)'!X26/'Population (NEAM)'!T25*10^5</f>
        <v>29.901726824724125</v>
      </c>
      <c r="AK19" s="133">
        <f>'Raw Adj (NEAM)'!X27/'Population (NEAM)'!T26*10^5</f>
        <v>21.28281614223194</v>
      </c>
      <c r="AL19" s="133">
        <f>'Raw Adj (NEAM)'!X28/'Population (NEAM)'!T27*10^5</f>
        <v>28.049583032159926</v>
      </c>
      <c r="AM19" s="133">
        <f>'Raw Adj (NEAM)'!X29/'Population (NEAM)'!T28*10^5</f>
        <v>32.627423243986819</v>
      </c>
      <c r="AN19" s="133">
        <f>'Raw Adj (NEAM)'!X30/'Population (NEAM)'!T29*10^5</f>
        <v>44.144172815197088</v>
      </c>
      <c r="AO19" s="133">
        <f>'Raw Adj (NEAM)'!X31/'Population (NEAM)'!T30*10^5</f>
        <v>26.814444047193422</v>
      </c>
      <c r="AP19" s="133">
        <f>'Raw Adj (NEAM)'!X32/'Population (NEAM)'!T31*10^5</f>
        <v>34.630568787853136</v>
      </c>
      <c r="AQ19" s="133">
        <f>'Raw Adj (NEAM)'!X33/'Population (NEAM)'!T32*10^5</f>
        <v>34.210256234819205</v>
      </c>
      <c r="AR19" s="133">
        <f>'Raw Adj (NEAM)'!X34/'Population (NEAM)'!T33*10^5</f>
        <v>37.137075663621431</v>
      </c>
      <c r="AS19" s="133">
        <f>'Raw Adj (NEAM)'!X35/'Population (NEAM)'!T34*10^5</f>
        <v>49.41443889904631</v>
      </c>
      <c r="AT19" s="133">
        <f>'Raw Adj (NEAM)'!X36/'Population (NEAM)'!T35*10^5</f>
        <v>42.965735685105841</v>
      </c>
      <c r="AU19" s="133">
        <f>'Raw Adj (NEAM)'!X37/'Population (NEAM)'!T36*10^5</f>
        <v>46.263605152304656</v>
      </c>
      <c r="AV19" s="133">
        <f>'Raw Adj (NEAM)'!X38/'Population (NEAM)'!T37*10^5</f>
        <v>45.667493405771424</v>
      </c>
      <c r="AW19" s="133">
        <f>'Raw Adj (NEAM)'!X39/'Population (NEAM)'!T38*10^5</f>
        <v>48.507060472135386</v>
      </c>
      <c r="AX19" s="133">
        <f>'Raw Adj (NEAM)'!X40/'Population (NEAM)'!T39*10^5</f>
        <v>60.156255874634375</v>
      </c>
      <c r="AY19" s="133">
        <f>'Raw Adj (NEAM)'!X41/'Population (NEAM)'!T40*10^5</f>
        <v>54.801326922795894</v>
      </c>
      <c r="AZ19" s="133">
        <f>'Raw Adj (NEAM)'!X42/'Population (NEAM)'!T41*10^5</f>
        <v>51.31881815780536</v>
      </c>
      <c r="BA19" s="133">
        <f>'Raw Adj (NEAM)'!X43/'Population (NEAM)'!T42*10^5</f>
        <v>31.212119012535659</v>
      </c>
      <c r="BB19" s="133">
        <f>'Raw Adj (NEAM)'!X44/'Population (NEAM)'!T43*10^5</f>
        <v>41.984086676824106</v>
      </c>
      <c r="BC19" s="135">
        <f>'Raw Adj (NEAM)'!X45/'Population (NEAM)'!T44*10^5</f>
        <v>46.543655398426445</v>
      </c>
      <c r="BD19" s="134">
        <f>'Raw Adj (NEAM)'!X46/'Population (NEAM)'!T45*10^5</f>
        <v>45.37150908027175</v>
      </c>
      <c r="BE19" s="134">
        <f>'Raw Adj (NEAM)'!X47/'Population (NEAM)'!T46*10^5</f>
        <v>35.400020228582989</v>
      </c>
      <c r="BF19" s="134">
        <f>'Raw Adj (NEAM)'!X48/'Population (NEAM)'!T47*10^5</f>
        <v>37.342096278593381</v>
      </c>
      <c r="BG19" s="134">
        <f>'Raw Adj (NEAM)'!X49/'Population (NEAM)'!T48*10^5</f>
        <v>39.051460576009042</v>
      </c>
      <c r="BH19" s="136">
        <f>'Raw Adj (NEAM)'!X50/'Population (NEAM)'!T49*10^5</f>
        <v>36.002446193604392</v>
      </c>
      <c r="BI19" s="133"/>
      <c r="BJ19" s="133"/>
      <c r="BK19" s="133"/>
      <c r="BL19" s="133"/>
      <c r="BM19" s="135"/>
      <c r="BN19" s="133"/>
      <c r="BO19" s="133"/>
      <c r="BP19" s="133"/>
      <c r="BQ19" s="133"/>
      <c r="BR19" s="135"/>
      <c r="BS19" s="133"/>
      <c r="BT19" s="133"/>
      <c r="BU19" s="133"/>
      <c r="BV19" s="133"/>
      <c r="BW19" s="135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</row>
    <row r="20" spans="1:154" ht="17.100000000000001" customHeight="1">
      <c r="A20" s="27">
        <v>87.5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>
        <f>'Raw Adj (NEAM)'!Y12/'Population (NEAM)'!U11*10^5</f>
        <v>28.618717595264556</v>
      </c>
      <c r="R20" s="133">
        <f>'Raw Adj (NEAM)'!Y13/'Population (NEAM)'!U12*10^5</f>
        <v>4.4961804946697788</v>
      </c>
      <c r="S20" s="133">
        <f>'Raw Adj (NEAM)'!Y14/'Population (NEAM)'!U13*10^5</f>
        <v>8.5374130784630946</v>
      </c>
      <c r="T20" s="133">
        <f>'Raw Adj (NEAM)'!Y15/'Population (NEAM)'!U14*10^5</f>
        <v>8.2672299405999521</v>
      </c>
      <c r="U20" s="133">
        <f>'Raw Adj (NEAM)'!Y16/'Population (NEAM)'!U15*10^5</f>
        <v>0</v>
      </c>
      <c r="V20" s="133">
        <f>'Raw Adj (NEAM)'!Y17/'Population (NEAM)'!U16*10^5</f>
        <v>23.939767544857141</v>
      </c>
      <c r="W20" s="133">
        <f>'Raw Adj (NEAM)'!Y18/'Population (NEAM)'!U17*10^5</f>
        <v>22.603978300180835</v>
      </c>
      <c r="X20" s="133">
        <f>'Raw Adj (NEAM)'!Y19/'Population (NEAM)'!U18*10^5</f>
        <v>10.651064041297726</v>
      </c>
      <c r="Y20" s="133">
        <f>'Raw Adj (NEAM)'!Y20/'Population (NEAM)'!U19*10^5</f>
        <v>17.643032060917861</v>
      </c>
      <c r="Z20" s="133">
        <f>'Raw Adj (NEAM)'!Y21/'Population (NEAM)'!U20*10^5</f>
        <v>37.723554930640098</v>
      </c>
      <c r="AA20" s="133">
        <f>'Raw Adj (NEAM)'!Y22/'Population (NEAM)'!U21*10^5</f>
        <v>39.628286671025776</v>
      </c>
      <c r="AB20" s="133">
        <f>'Raw Adj (NEAM)'!Y23/'Population (NEAM)'!U22*10^5</f>
        <v>22.343444273854022</v>
      </c>
      <c r="AC20" s="133">
        <f>'Raw Adj (NEAM)'!Y24/'Population (NEAM)'!U23*10^5</f>
        <v>12.427609176546614</v>
      </c>
      <c r="AD20" s="133">
        <f>'Raw Adj (NEAM)'!Y25/'Population (NEAM)'!U24*10^5</f>
        <v>29.69623718978568</v>
      </c>
      <c r="AE20" s="133">
        <f>'Raw Adj (NEAM)'!Y26/'Population (NEAM)'!U25*10^5</f>
        <v>20.015383251699166</v>
      </c>
      <c r="AF20" s="133">
        <f>'Raw Adj (NEAM)'!Y27/'Population (NEAM)'!U26*10^5</f>
        <v>47.377119080995357</v>
      </c>
      <c r="AG20" s="133">
        <f>'Raw Adj (NEAM)'!Y28/'Population (NEAM)'!U27*10^5</f>
        <v>16.4523293756341</v>
      </c>
      <c r="AH20" s="133">
        <f>'Raw Adj (NEAM)'!Y29/'Population (NEAM)'!U28*10^5</f>
        <v>21.373230029388193</v>
      </c>
      <c r="AI20" s="133">
        <f>'Raw Adj (NEAM)'!Y30/'Population (NEAM)'!U29*10^5</f>
        <v>33.657829328914666</v>
      </c>
      <c r="AJ20" s="133">
        <f>'Raw Adj (NEAM)'!Y31/'Population (NEAM)'!U30*10^5</f>
        <v>54.918034833011724</v>
      </c>
      <c r="AK20" s="133">
        <f>'Raw Adj (NEAM)'!Y32/'Population (NEAM)'!U31*10^5</f>
        <v>55.494699049834239</v>
      </c>
      <c r="AL20" s="133">
        <f>'Raw Adj (NEAM)'!Y33/'Population (NEAM)'!U32*10^5</f>
        <v>56.104785036853826</v>
      </c>
      <c r="AM20" s="133">
        <f>'Raw Adj (NEAM)'!Y34/'Population (NEAM)'!U33*10^5</f>
        <v>53.583030254318459</v>
      </c>
      <c r="AN20" s="133">
        <f>'Raw Adj (NEAM)'!Y35/'Population (NEAM)'!U34*10^5</f>
        <v>34.627537549236031</v>
      </c>
      <c r="AO20" s="133">
        <f>'Raw Adj (NEAM)'!Y36/'Population (NEAM)'!U35*10^5</f>
        <v>53.556012090805289</v>
      </c>
      <c r="AP20" s="133">
        <f>'Raw Adj (NEAM)'!Y37/'Population (NEAM)'!U36*10^5</f>
        <v>65.56541060338391</v>
      </c>
      <c r="AQ20" s="133">
        <f>'Raw Adj (NEAM)'!Y38/'Population (NEAM)'!U37*10^5</f>
        <v>40.541493337093705</v>
      </c>
      <c r="AR20" s="133">
        <f>'Raw Adj (NEAM)'!Y39/'Population (NEAM)'!U38*10^5</f>
        <v>63.608857103562094</v>
      </c>
      <c r="AS20" s="133">
        <f>'Raw Adj (NEAM)'!Y40/'Population (NEAM)'!U39*10^5</f>
        <v>56.189059659560399</v>
      </c>
      <c r="AT20" s="133">
        <f>'Raw Adj (NEAM)'!Y41/'Population (NEAM)'!U40*10^5</f>
        <v>63.879395700916668</v>
      </c>
      <c r="AU20" s="133">
        <f>'Raw Adj (NEAM)'!Y42/'Population (NEAM)'!U41*10^5</f>
        <v>64.231106654969281</v>
      </c>
      <c r="AV20" s="133">
        <f>'Raw Adj (NEAM)'!Y43/'Population (NEAM)'!U42*10^5</f>
        <v>68.576880646411638</v>
      </c>
      <c r="AW20" s="133">
        <f>'Raw Adj (NEAM)'!Y44/'Population (NEAM)'!U43*10^5</f>
        <v>59.355772710821576</v>
      </c>
      <c r="AX20" s="135">
        <f>'Raw Adj (NEAM)'!Y45/'Population (NEAM)'!U44*10^5</f>
        <v>65.144773864471162</v>
      </c>
      <c r="AY20" s="134">
        <f>'Raw Adj (NEAM)'!Y46/'Population (NEAM)'!U45*10^5</f>
        <v>37.092970882017859</v>
      </c>
      <c r="AZ20" s="134">
        <f>'Raw Adj (NEAM)'!Y47/'Population (NEAM)'!U46*10^5</f>
        <v>41.845248662220072</v>
      </c>
      <c r="BA20" s="134">
        <f>'Raw Adj (NEAM)'!Y48/'Population (NEAM)'!U47*10^5</f>
        <v>50.990762371189035</v>
      </c>
      <c r="BB20" s="134">
        <f>'Raw Adj (NEAM)'!Y49/'Population (NEAM)'!U48*10^5</f>
        <v>35.764603879917637</v>
      </c>
      <c r="BC20" s="136">
        <f>'Raw Adj (NEAM)'!Y50/'Population (NEAM)'!U49*10^5</f>
        <v>55.782064544919777</v>
      </c>
      <c r="BD20" s="133"/>
      <c r="BE20" s="133"/>
      <c r="BF20" s="133"/>
      <c r="BG20" s="133"/>
      <c r="BH20" s="135"/>
      <c r="BI20" s="133"/>
      <c r="BJ20" s="133"/>
      <c r="BK20" s="133"/>
      <c r="BL20" s="133"/>
      <c r="BM20" s="135"/>
      <c r="BN20" s="133"/>
      <c r="BO20" s="133"/>
      <c r="BP20" s="133"/>
      <c r="BQ20" s="133"/>
      <c r="BR20" s="135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</row>
    <row r="21" spans="1:154" ht="17.100000000000001" customHeight="1">
      <c r="A21" s="27">
        <v>92.5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>
        <f>'Raw Adj (NEAM)'!Z12/'Population (NEAM)'!V11*10^5</f>
        <v>16.684185060980695</v>
      </c>
      <c r="M21" s="133">
        <f>'Raw Adj (NEAM)'!Z13/'Population (NEAM)'!V12*10^5</f>
        <v>0</v>
      </c>
      <c r="N21" s="133">
        <f>'Raw Adj (NEAM)'!Z14/'Population (NEAM)'!V13*10^5</f>
        <v>14.64471911428739</v>
      </c>
      <c r="O21" s="133">
        <f>'Raw Adj (NEAM)'!Z15/'Population (NEAM)'!V14*10^5</f>
        <v>27.221254355400696</v>
      </c>
      <c r="P21" s="133">
        <f>'Raw Adj (NEAM)'!Z16/'Population (NEAM)'!V15*10^5</f>
        <v>0</v>
      </c>
      <c r="Q21" s="133">
        <f>'Raw Adj (NEAM)'!Z17/'Population (NEAM)'!V16*10^5</f>
        <v>12.357578903141293</v>
      </c>
      <c r="R21" s="133">
        <f>'Raw Adj (NEAM)'!Z18/'Population (NEAM)'!V17*10^5</f>
        <v>23.285868970415304</v>
      </c>
      <c r="S21" s="133">
        <f>'Raw Adj (NEAM)'!Z19/'Population (NEAM)'!V18*10^5</f>
        <v>11.180804794329097</v>
      </c>
      <c r="T21" s="133">
        <f>'Raw Adj (NEAM)'!Z20/'Population (NEAM)'!V19*10^5</f>
        <v>10.866612333604998</v>
      </c>
      <c r="U21" s="133">
        <f>'Raw Adj (NEAM)'!Z21/'Population (NEAM)'!V20*10^5</f>
        <v>21.807872642023767</v>
      </c>
      <c r="V21" s="133">
        <f>'Raw Adj (NEAM)'!Z22/'Population (NEAM)'!V21*10^5</f>
        <v>20.705005435063928</v>
      </c>
      <c r="W21" s="133">
        <f>'Raw Adj (NEAM)'!Z23/'Population (NEAM)'!V22*10^5</f>
        <v>19.518860098570244</v>
      </c>
      <c r="X21" s="133">
        <f>'Raw Adj (NEAM)'!Z24/'Population (NEAM)'!V23*10^5</f>
        <v>28.802949422020813</v>
      </c>
      <c r="Y21" s="133">
        <f>'Raw Adj (NEAM)'!Z25/'Population (NEAM)'!V24*10^5</f>
        <v>18.672218539645787</v>
      </c>
      <c r="Z21" s="133">
        <f>'Raw Adj (NEAM)'!Z26/'Population (NEAM)'!V25*10^5</f>
        <v>17.858737387266721</v>
      </c>
      <c r="AA21" s="133">
        <f>'Raw Adj (NEAM)'!Z27/'Population (NEAM)'!V26*10^5</f>
        <v>43.680329873851207</v>
      </c>
      <c r="AB21" s="133">
        <f>'Raw Adj (NEAM)'!Z28/'Population (NEAM)'!V27*10^5</f>
        <v>26.116706857376666</v>
      </c>
      <c r="AC21" s="133">
        <f>'Raw Adj (NEAM)'!Z29/'Population (NEAM)'!V28*10^5</f>
        <v>42.163493161081412</v>
      </c>
      <c r="AD21" s="133">
        <f>'Raw Adj (NEAM)'!Z30/'Population (NEAM)'!V29*10^5</f>
        <v>8.0796328614827768</v>
      </c>
      <c r="AE21" s="133">
        <f>'Raw Adj (NEAM)'!Z31/'Population (NEAM)'!V30*10^5</f>
        <v>39.865096513398662</v>
      </c>
      <c r="AF21" s="133">
        <f>'Raw Adj (NEAM)'!Z32/'Population (NEAM)'!V31*10^5</f>
        <v>54.732397669963646</v>
      </c>
      <c r="AG21" s="133">
        <f>'Raw Adj (NEAM)'!Z33/'Population (NEAM)'!V32*10^5</f>
        <v>93.439023250743617</v>
      </c>
      <c r="AH21" s="133">
        <f>'Raw Adj (NEAM)'!Z34/'Population (NEAM)'!V33*10^5</f>
        <v>81.030113736814187</v>
      </c>
      <c r="AI21" s="133">
        <f>'Raw Adj (NEAM)'!Z35/'Population (NEAM)'!V34*10^5</f>
        <v>49.932591002147092</v>
      </c>
      <c r="AJ21" s="133">
        <f>'Raw Adj (NEAM)'!Z36/'Population (NEAM)'!V35*10^5</f>
        <v>77.300932530340617</v>
      </c>
      <c r="AK21" s="133">
        <f>'Raw Adj (NEAM)'!Z37/'Population (NEAM)'!V36*10^5</f>
        <v>67.188174881220903</v>
      </c>
      <c r="AL21" s="133">
        <f>'Raw Adj (NEAM)'!Z38/'Population (NEAM)'!V37*10^5</f>
        <v>82.687788319261898</v>
      </c>
      <c r="AM21" s="133">
        <f>'Raw Adj (NEAM)'!Z39/'Population (NEAM)'!V38*10^5</f>
        <v>52.148100605720245</v>
      </c>
      <c r="AN21" s="133">
        <f>'Raw Adj (NEAM)'!Z40/'Population (NEAM)'!V39*10^5</f>
        <v>43.547110055423587</v>
      </c>
      <c r="AO21" s="133">
        <f>'Raw Adj (NEAM)'!Z41/'Population (NEAM)'!V40*10^5</f>
        <v>60.343201961154058</v>
      </c>
      <c r="AP21" s="133">
        <f>'Raw Adj (NEAM)'!Z42/'Population (NEAM)'!V41*10^5</f>
        <v>36.353354606777884</v>
      </c>
      <c r="AQ21" s="133">
        <f>'Raw Adj (NEAM)'!Z43/'Population (NEAM)'!V42*10^5</f>
        <v>69.713737963487432</v>
      </c>
      <c r="AR21" s="133">
        <f>'Raw Adj (NEAM)'!Z44/'Population (NEAM)'!V43*10^5</f>
        <v>56.128837269547944</v>
      </c>
      <c r="AS21" s="135">
        <f>'Raw Adj (NEAM)'!Z45/'Population (NEAM)'!V44*10^5</f>
        <v>52.940064284363778</v>
      </c>
      <c r="AT21" s="134">
        <f>'Raw Adj (NEAM)'!Z46/'Population (NEAM)'!V45*10^5</f>
        <v>45.766590389016017</v>
      </c>
      <c r="AU21" s="134">
        <f>'Raw Adj (NEAM)'!Z47/'Population (NEAM)'!V46*10^5</f>
        <v>51.795021203586799</v>
      </c>
      <c r="AV21" s="134">
        <f>'Raw Adj (NEAM)'!Z48/'Population (NEAM)'!V47*10^5</f>
        <v>48.70179283474873</v>
      </c>
      <c r="AW21" s="134">
        <f>'Raw Adj (NEAM)'!Z49/'Population (NEAM)'!V48*10^5</f>
        <v>40.045766590389015</v>
      </c>
      <c r="AX21" s="136">
        <f>'Raw Adj (NEAM)'!Z50/'Population (NEAM)'!V49*10^5</f>
        <v>41.265474552957357</v>
      </c>
      <c r="AY21" s="133"/>
      <c r="AZ21" s="133"/>
      <c r="BA21" s="133"/>
      <c r="BB21" s="133"/>
      <c r="BC21" s="135"/>
      <c r="BD21" s="133"/>
      <c r="BE21" s="133"/>
      <c r="BF21" s="133"/>
      <c r="BG21" s="133"/>
      <c r="BH21" s="135"/>
      <c r="BI21" s="133"/>
      <c r="BJ21" s="133"/>
      <c r="BK21" s="133"/>
      <c r="BL21" s="133"/>
      <c r="BM21" s="135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</row>
    <row r="22" spans="1:154" ht="17.100000000000001" customHeight="1">
      <c r="A22" s="27">
        <v>97.5</v>
      </c>
      <c r="B22" s="133"/>
      <c r="C22" s="133"/>
      <c r="D22" s="133"/>
      <c r="E22" s="133"/>
      <c r="F22" s="133"/>
      <c r="G22" s="133">
        <f>'Raw Adj (NEAM)'!AA12/'Population (NEAM)'!W11*10^5</f>
        <v>46.783625730994146</v>
      </c>
      <c r="H22" s="133">
        <f>'Raw Adj (NEAM)'!AA13/'Population (NEAM)'!W12*10^5</f>
        <v>0</v>
      </c>
      <c r="I22" s="133">
        <f>'Raw Adj (NEAM)'!AA14/'Population (NEAM)'!W13*10^5</f>
        <v>0</v>
      </c>
      <c r="J22" s="133">
        <f>'Raw Adj (NEAM)'!AA15/'Population (NEAM)'!W14*10^5</f>
        <v>0</v>
      </c>
      <c r="K22" s="133">
        <f>'Raw Adj (NEAM)'!AA16/'Population (NEAM)'!W15*10^5</f>
        <v>0</v>
      </c>
      <c r="L22" s="133">
        <f>'Raw Adj (NEAM)'!AA17/'Population (NEAM)'!W16*10^5</f>
        <v>0</v>
      </c>
      <c r="M22" s="133">
        <f>'Raw Adj (NEAM)'!AA18/'Population (NEAM)'!W17*10^5</f>
        <v>48.398025360565292</v>
      </c>
      <c r="N22" s="133">
        <f>'Raw Adj (NEAM)'!AA19/'Population (NEAM)'!W18*10^5</f>
        <v>43.948316779467348</v>
      </c>
      <c r="O22" s="133">
        <f>'Raw Adj (NEAM)'!AA20/'Population (NEAM)'!W19*10^5</f>
        <v>0</v>
      </c>
      <c r="P22" s="133">
        <f>'Raw Adj (NEAM)'!AA21/'Population (NEAM)'!W20*10^5</f>
        <v>0</v>
      </c>
      <c r="Q22" s="133">
        <f>'Raw Adj (NEAM)'!AA22/'Population (NEAM)'!W21*10^5</f>
        <v>36.931713262178235</v>
      </c>
      <c r="R22" s="133">
        <f>'Raw Adj (NEAM)'!AA23/'Population (NEAM)'!W22*10^5</f>
        <v>34.886966229416686</v>
      </c>
      <c r="S22" s="133">
        <f>'Raw Adj (NEAM)'!AA24/'Population (NEAM)'!W23*10^5</f>
        <v>70.437416355568089</v>
      </c>
      <c r="T22" s="133">
        <f>'Raw Adj (NEAM)'!AA25/'Population (NEAM)'!W24*10^5</f>
        <v>0</v>
      </c>
      <c r="U22" s="133">
        <f>'Raw Adj (NEAM)'!AA26/'Population (NEAM)'!W25*10^5</f>
        <v>0</v>
      </c>
      <c r="V22" s="133">
        <f>'Raw Adj (NEAM)'!AA27/'Population (NEAM)'!W26*10^5</f>
        <v>32.808398950131235</v>
      </c>
      <c r="W22" s="133">
        <f>'Raw Adj (NEAM)'!AA28/'Population (NEAM)'!W27*10^5</f>
        <v>63.101435557658938</v>
      </c>
      <c r="X22" s="133">
        <f>'Raw Adj (NEAM)'!AA29/'Population (NEAM)'!W28*10^5</f>
        <v>30.029128254406768</v>
      </c>
      <c r="Y22" s="133">
        <f>'Raw Adj (NEAM)'!AA30/'Population (NEAM)'!W29*10^5</f>
        <v>30.40345383235535</v>
      </c>
      <c r="Z22" s="133">
        <f>'Raw Adj (NEAM)'!AA31/'Population (NEAM)'!W30*10^5</f>
        <v>59.303187546330619</v>
      </c>
      <c r="AA22" s="133">
        <f>'Raw Adj (NEAM)'!AA32/'Population (NEAM)'!W31*10^5</f>
        <v>60.163041843395604</v>
      </c>
      <c r="AB22" s="133">
        <f>'Raw Adj (NEAM)'!AA33/'Population (NEAM)'!W32*10^5</f>
        <v>0</v>
      </c>
      <c r="AC22" s="133">
        <f>'Raw Adj (NEAM)'!AA34/'Population (NEAM)'!W33*10^5</f>
        <v>28.14839835613353</v>
      </c>
      <c r="AD22" s="133">
        <f>'Raw Adj (NEAM)'!AA35/'Population (NEAM)'!W34*10^5</f>
        <v>0</v>
      </c>
      <c r="AE22" s="133">
        <f>'Raw Adj (NEAM)'!AA36/'Population (NEAM)'!W35*10^5</f>
        <v>53.991307399508678</v>
      </c>
      <c r="AF22" s="133">
        <f>'Raw Adj (NEAM)'!AA37/'Population (NEAM)'!W36*10^5</f>
        <v>23.272050267628579</v>
      </c>
      <c r="AG22" s="133">
        <f>'Raw Adj (NEAM)'!AA38/'Population (NEAM)'!W37*10^5</f>
        <v>42.799058420714744</v>
      </c>
      <c r="AH22" s="133">
        <f>'Raw Adj (NEAM)'!AA39/'Population (NEAM)'!W38*10^5</f>
        <v>17.895490336435216</v>
      </c>
      <c r="AI22" s="133">
        <f>'Raw Adj (NEAM)'!AA40/'Population (NEAM)'!W39*10^5</f>
        <v>55.998880022399547</v>
      </c>
      <c r="AJ22" s="133">
        <f>'Raw Adj (NEAM)'!AA41/'Population (NEAM)'!W40*10^5</f>
        <v>26.038276266111186</v>
      </c>
      <c r="AK22" s="133">
        <f>'Raw Adj (NEAM)'!AA42/'Population (NEAM)'!W41*10^5</f>
        <v>14.869888475836431</v>
      </c>
      <c r="AL22" s="133">
        <f>'Raw Adj (NEAM)'!AA43/'Population (NEAM)'!W42*10^5</f>
        <v>72.474271633570069</v>
      </c>
      <c r="AM22" s="133">
        <f>'Raw Adj (NEAM)'!AA44/'Population (NEAM)'!W43*10^5</f>
        <v>49.875311720698249</v>
      </c>
      <c r="AN22" s="135">
        <f>'Raw Adj (NEAM)'!AA45/'Population (NEAM)'!W44*10^5</f>
        <v>44.736057262153295</v>
      </c>
      <c r="AO22" s="134">
        <f>'Raw Adj (NEAM)'!AA46/'Population (NEAM)'!W45*10^5</f>
        <v>55.424691700152415</v>
      </c>
      <c r="AP22" s="134">
        <f>'Raw Adj (NEAM)'!AA47/'Population (NEAM)'!W46*10^5</f>
        <v>75.834175935288172</v>
      </c>
      <c r="AQ22" s="134">
        <f>'Raw Adj (NEAM)'!AA48/'Population (NEAM)'!W47*10^5</f>
        <v>11.781338360037701</v>
      </c>
      <c r="AR22" s="134">
        <f>'Raw Adj (NEAM)'!AA49/'Population (NEAM)'!W48*10^5</f>
        <v>41.232862591485421</v>
      </c>
      <c r="AS22" s="136">
        <f>'Raw Adj (NEAM)'!AA50/'Population (NEAM)'!W49*10^5</f>
        <v>55.284253201879665</v>
      </c>
      <c r="AT22" s="133"/>
      <c r="AU22" s="133"/>
      <c r="AV22" s="133"/>
      <c r="AW22" s="133"/>
      <c r="AX22" s="135"/>
      <c r="AY22" s="133"/>
      <c r="AZ22" s="133"/>
      <c r="BA22" s="133"/>
      <c r="BB22" s="133"/>
      <c r="BC22" s="135"/>
      <c r="BD22" s="133"/>
      <c r="BE22" s="133"/>
      <c r="BF22" s="133"/>
      <c r="BG22" s="133"/>
      <c r="BH22" s="135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</row>
    <row r="23" spans="1:154" ht="17.100000000000001" customHeight="1">
      <c r="A23" s="27">
        <v>102.5</v>
      </c>
      <c r="B23" s="133">
        <f>'Raw Adj (NEAM)'!AB12/'Population (NEAM)'!X11*10^5</f>
        <v>0</v>
      </c>
      <c r="C23" s="133">
        <f>'Raw Adj (NEAM)'!AB13/'Population (NEAM)'!X12*10^5</f>
        <v>0</v>
      </c>
      <c r="D23" s="133">
        <f>'Raw Adj (NEAM)'!AB14/'Population (NEAM)'!X13*10^5</f>
        <v>0</v>
      </c>
      <c r="E23" s="133">
        <f>'Raw Adj (NEAM)'!AB15/'Population (NEAM)'!X14*10^5</f>
        <v>0</v>
      </c>
      <c r="F23" s="133">
        <f>'Raw Adj (NEAM)'!AB16/'Population (NEAM)'!X15*10^5</f>
        <v>0</v>
      </c>
      <c r="G23" s="133">
        <f>'Raw Adj (NEAM)'!AB17/'Population (NEAM)'!X16*10^5</f>
        <v>0</v>
      </c>
      <c r="H23" s="133">
        <f>'Raw Adj (NEAM)'!AB18/'Population (NEAM)'!X17*10^5</f>
        <v>0</v>
      </c>
      <c r="I23" s="133">
        <f>'Raw Adj (NEAM)'!AB19/'Population (NEAM)'!X18*10^5</f>
        <v>0</v>
      </c>
      <c r="J23" s="133">
        <f>'Raw Adj (NEAM)'!AB20/'Population (NEAM)'!X19*10^5</f>
        <v>0</v>
      </c>
      <c r="K23" s="133">
        <f>'Raw Adj (NEAM)'!AB21/'Population (NEAM)'!X20*10^5</f>
        <v>0</v>
      </c>
      <c r="L23" s="133">
        <f>'Raw Adj (NEAM)'!AB22/'Population (NEAM)'!X21*10^5</f>
        <v>0</v>
      </c>
      <c r="M23" s="133">
        <f>'Raw Adj (NEAM)'!AB23/'Population (NEAM)'!X22*10^5</f>
        <v>0</v>
      </c>
      <c r="N23" s="133">
        <f>'Raw Adj (NEAM)'!AB24/'Population (NEAM)'!X23*10^5</f>
        <v>0</v>
      </c>
      <c r="O23" s="133">
        <f>'Raw Adj (NEAM)'!AB25/'Population (NEAM)'!X24*10^5</f>
        <v>48.605035481675905</v>
      </c>
      <c r="P23" s="133">
        <f>'Raw Adj (NEAM)'!AB26/'Population (NEAM)'!X25*10^5</f>
        <v>0</v>
      </c>
      <c r="Q23" s="133">
        <f>'Raw Adj (NEAM)'!AB27/'Population (NEAM)'!X26*10^5</f>
        <v>0</v>
      </c>
      <c r="R23" s="133">
        <f>'Raw Adj (NEAM)'!AB28/'Population (NEAM)'!X27*10^5</f>
        <v>0</v>
      </c>
      <c r="S23" s="133">
        <f>'Raw Adj (NEAM)'!AB29/'Population (NEAM)'!X28*10^5</f>
        <v>0</v>
      </c>
      <c r="T23" s="133">
        <f>'Raw Adj (NEAM)'!AB30/'Population (NEAM)'!X29*10^5</f>
        <v>0</v>
      </c>
      <c r="U23" s="133">
        <f>'Raw Adj (NEAM)'!AB31/'Population (NEAM)'!X30*10^5</f>
        <v>47.326076668244198</v>
      </c>
      <c r="V23" s="133">
        <f>'Raw Adj (NEAM)'!AB32/'Population (NEAM)'!X31*10^5</f>
        <v>0</v>
      </c>
      <c r="W23" s="133">
        <f>'Raw Adj (NEAM)'!AB33/'Population (NEAM)'!X32*10^5</f>
        <v>0</v>
      </c>
      <c r="X23" s="133">
        <f>'Raw Adj (NEAM)'!AB34/'Population (NEAM)'!X33*10^5</f>
        <v>43.729228616407205</v>
      </c>
      <c r="Y23" s="133">
        <f>'Raw Adj (NEAM)'!AB35/'Population (NEAM)'!X34*10^5</f>
        <v>0</v>
      </c>
      <c r="Z23" s="133">
        <f>'Raw Adj (NEAM)'!AB36/'Population (NEAM)'!X35*10^5</f>
        <v>0</v>
      </c>
      <c r="AA23" s="133">
        <f>'Raw Adj (NEAM)'!AB37/'Population (NEAM)'!X36*10^5</f>
        <v>0</v>
      </c>
      <c r="AB23" s="133">
        <f>'Raw Adj (NEAM)'!AB38/'Population (NEAM)'!X37*10^5</f>
        <v>0</v>
      </c>
      <c r="AC23" s="133">
        <f>'Raw Adj (NEAM)'!AB39/'Population (NEAM)'!X38*10^5</f>
        <v>80.192461908580597</v>
      </c>
      <c r="AD23" s="133">
        <f>'Raw Adj (NEAM)'!AB40/'Population (NEAM)'!X39*10^5</f>
        <v>76.103500761035008</v>
      </c>
      <c r="AE23" s="133">
        <f>'Raw Adj (NEAM)'!AB41/'Population (NEAM)'!X40*10^5</f>
        <v>0</v>
      </c>
      <c r="AF23" s="133">
        <f>'Raw Adj (NEAM)'!AB42/'Population (NEAM)'!X41*10^5</f>
        <v>63.775510204081627</v>
      </c>
      <c r="AG23" s="133">
        <f>'Raw Adj (NEAM)'!AB43/'Population (NEAM)'!X42*10^5</f>
        <v>106.21348911311736</v>
      </c>
      <c r="AH23" s="133">
        <f>'Raw Adj (NEAM)'!AB44/'Population (NEAM)'!X43*10^5</f>
        <v>0</v>
      </c>
      <c r="AI23" s="135">
        <f>'Raw Adj (NEAM)'!AB45/'Population (NEAM)'!X44*10^5</f>
        <v>52.110474205315263</v>
      </c>
      <c r="AJ23" s="134">
        <f>'Raw Adj (NEAM)'!AB46/'Population (NEAM)'!X45*10^5</f>
        <v>0</v>
      </c>
      <c r="AK23" s="134">
        <f>'Raw Adj (NEAM)'!AB47/'Population (NEAM)'!X46*10^5</f>
        <v>0</v>
      </c>
      <c r="AL23" s="134">
        <f>'Raw Adj (NEAM)'!AB48/'Population (NEAM)'!X47*10^5</f>
        <v>48.146364949446316</v>
      </c>
      <c r="AM23" s="134">
        <f>'Raw Adj (NEAM)'!AB49/'Population (NEAM)'!X48*10^5</f>
        <v>43.478260869565219</v>
      </c>
      <c r="AN23" s="136">
        <f>'Raw Adj (NEAM)'!AB50/'Population (NEAM)'!X49*10^5</f>
        <v>0</v>
      </c>
      <c r="AO23" s="133"/>
      <c r="AP23" s="133"/>
      <c r="AQ23" s="133"/>
      <c r="AR23" s="133"/>
      <c r="AS23" s="135"/>
      <c r="AT23" s="133"/>
      <c r="AU23" s="133"/>
      <c r="AV23" s="133"/>
      <c r="AW23" s="133"/>
      <c r="AX23" s="135"/>
      <c r="AY23" s="133"/>
      <c r="AZ23" s="133"/>
      <c r="BA23" s="133"/>
      <c r="BB23" s="133"/>
      <c r="BC23" s="135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D109"/>
  <sheetViews>
    <sheetView workbookViewId="0"/>
    <sheetView workbookViewId="1"/>
    <sheetView workbookViewId="2"/>
    <sheetView workbookViewId="3"/>
  </sheetViews>
  <sheetFormatPr defaultRowHeight="12.75"/>
  <sheetData>
    <row r="1" spans="1:30" ht="78.75">
      <c r="A1" s="35" t="s">
        <v>50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16</v>
      </c>
      <c r="S1" s="35" t="s">
        <v>17</v>
      </c>
      <c r="T1" s="35" t="s">
        <v>18</v>
      </c>
      <c r="U1" s="35" t="s">
        <v>19</v>
      </c>
      <c r="V1" s="35" t="s">
        <v>20</v>
      </c>
      <c r="W1" s="35" t="s">
        <v>21</v>
      </c>
      <c r="X1" s="35" t="s">
        <v>22</v>
      </c>
      <c r="Y1" s="35" t="s">
        <v>23</v>
      </c>
      <c r="Z1" s="35" t="s">
        <v>24</v>
      </c>
      <c r="AA1" s="35" t="s">
        <v>25</v>
      </c>
      <c r="AB1" s="35" t="s">
        <v>26</v>
      </c>
      <c r="AC1" s="35"/>
      <c r="AD1" s="36"/>
    </row>
    <row r="2" spans="1:30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6"/>
    </row>
    <row r="3" spans="1:30">
      <c r="A3" s="39">
        <v>1900</v>
      </c>
      <c r="B3" s="40"/>
      <c r="C3" s="40">
        <v>0.71373118952132164</v>
      </c>
      <c r="D3" s="40">
        <v>0.93003766594627968</v>
      </c>
      <c r="E3" s="40">
        <v>0.96883482556344547</v>
      </c>
      <c r="F3" s="40">
        <v>0.97994442729237419</v>
      </c>
      <c r="G3" s="40">
        <v>0.9856548317381908</v>
      </c>
      <c r="H3" s="40"/>
      <c r="I3" s="40">
        <v>0.99182596546681712</v>
      </c>
      <c r="J3" s="40">
        <v>0.99484790787581889</v>
      </c>
      <c r="K3" s="40">
        <v>0.99175672203847254</v>
      </c>
      <c r="L3" s="40">
        <v>0.98747681150800104</v>
      </c>
      <c r="M3" s="40">
        <v>0.98591617527438724</v>
      </c>
      <c r="N3" s="40">
        <v>0.98431261433842321</v>
      </c>
      <c r="O3" s="40">
        <v>0.98152094636180498</v>
      </c>
      <c r="P3" s="40">
        <v>0.97905448781454329</v>
      </c>
      <c r="Q3" s="40">
        <v>0.97480754114807777</v>
      </c>
      <c r="R3" s="40">
        <v>0.96886448150013449</v>
      </c>
      <c r="S3" s="40">
        <v>0.95972177144405502</v>
      </c>
      <c r="T3" s="40">
        <v>0.94617456241503428</v>
      </c>
      <c r="U3" s="40">
        <v>0.92368185069874764</v>
      </c>
      <c r="V3" s="40">
        <v>0.89387314828131736</v>
      </c>
      <c r="W3" s="40">
        <v>0.84778316921174057</v>
      </c>
      <c r="X3" s="40">
        <v>0.7752744223347201</v>
      </c>
      <c r="Y3" s="40">
        <v>0.68111638954869358</v>
      </c>
      <c r="Z3" s="40">
        <v>0.55850340136054422</v>
      </c>
      <c r="AA3" s="40">
        <v>0.251953125</v>
      </c>
      <c r="AB3" s="41"/>
      <c r="AC3" s="41"/>
      <c r="AD3" s="36"/>
    </row>
    <row r="4" spans="1:30">
      <c r="A4" s="39">
        <v>1901</v>
      </c>
      <c r="B4" s="40"/>
      <c r="C4" s="40">
        <v>0.75431325083142919</v>
      </c>
      <c r="D4" s="40">
        <v>0.94239756878282543</v>
      </c>
      <c r="E4" s="40">
        <v>0.9742261434810281</v>
      </c>
      <c r="F4" s="40">
        <v>0.98340540723750203</v>
      </c>
      <c r="G4" s="40">
        <v>0.98716166498432811</v>
      </c>
      <c r="H4" s="40"/>
      <c r="I4" s="40">
        <v>0.99277071093080593</v>
      </c>
      <c r="J4" s="40">
        <v>0.99518285508996651</v>
      </c>
      <c r="K4" s="40">
        <v>0.99219140313358212</v>
      </c>
      <c r="L4" s="40">
        <v>0.98785884073870911</v>
      </c>
      <c r="M4" s="40">
        <v>0.98606790519744658</v>
      </c>
      <c r="N4" s="40">
        <v>0.98460275816714593</v>
      </c>
      <c r="O4" s="40">
        <v>0.98185754865024133</v>
      </c>
      <c r="P4" s="40">
        <v>0.97853049081692089</v>
      </c>
      <c r="Q4" s="40">
        <v>0.97476216277275418</v>
      </c>
      <c r="R4" s="40">
        <v>0.96925830136180335</v>
      </c>
      <c r="S4" s="40">
        <v>0.95929981585445923</v>
      </c>
      <c r="T4" s="40">
        <v>0.94532487627894424</v>
      </c>
      <c r="U4" s="40">
        <v>0.92415359830412402</v>
      </c>
      <c r="V4" s="40">
        <v>0.8956384821731892</v>
      </c>
      <c r="W4" s="40">
        <v>0.85088965389736981</v>
      </c>
      <c r="X4" s="40">
        <v>0.76688269412878785</v>
      </c>
      <c r="Y4" s="40">
        <v>0.69098383752266868</v>
      </c>
      <c r="Z4" s="40">
        <v>0.56717734295887379</v>
      </c>
      <c r="AA4" s="40">
        <v>0.25813201445691469</v>
      </c>
      <c r="AB4" s="41"/>
      <c r="AC4" s="41"/>
      <c r="AD4" s="36"/>
    </row>
    <row r="5" spans="1:30">
      <c r="A5" s="39">
        <v>1902</v>
      </c>
      <c r="B5" s="40"/>
      <c r="C5" s="40">
        <v>0.75548361816384513</v>
      </c>
      <c r="D5" s="40">
        <v>0.94189125253684869</v>
      </c>
      <c r="E5" s="40">
        <v>0.97396031937099303</v>
      </c>
      <c r="F5" s="40">
        <v>0.98403479735213839</v>
      </c>
      <c r="G5" s="40">
        <v>0.98751089867738406</v>
      </c>
      <c r="H5" s="40"/>
      <c r="I5" s="40">
        <v>0.99280236832890512</v>
      </c>
      <c r="J5" s="40">
        <v>0.9954887416137348</v>
      </c>
      <c r="K5" s="40">
        <v>0.99247667936070749</v>
      </c>
      <c r="L5" s="40">
        <v>0.98829602740774114</v>
      </c>
      <c r="M5" s="40">
        <v>0.98673628939161595</v>
      </c>
      <c r="N5" s="40">
        <v>0.98490436269724524</v>
      </c>
      <c r="O5" s="40">
        <v>0.98219314957857895</v>
      </c>
      <c r="P5" s="40">
        <v>0.97905958528647863</v>
      </c>
      <c r="Q5" s="40">
        <v>0.97589544474994427</v>
      </c>
      <c r="R5" s="40">
        <v>0.97015599733663083</v>
      </c>
      <c r="S5" s="40">
        <v>0.9606746793967248</v>
      </c>
      <c r="T5" s="40">
        <v>0.94779542968567587</v>
      </c>
      <c r="U5" s="40">
        <v>0.92776163306999382</v>
      </c>
      <c r="V5" s="40">
        <v>0.89901426087533409</v>
      </c>
      <c r="W5" s="40">
        <v>0.85719122395677383</v>
      </c>
      <c r="X5" s="40">
        <v>0.78715399477654691</v>
      </c>
      <c r="Y5" s="40">
        <v>0.7134995144059566</v>
      </c>
      <c r="Z5" s="40">
        <v>0.57864638974423421</v>
      </c>
      <c r="AA5" s="40">
        <v>0.29180571004820166</v>
      </c>
      <c r="AB5" s="41"/>
      <c r="AC5" s="41"/>
      <c r="AD5" s="36"/>
    </row>
    <row r="6" spans="1:30">
      <c r="A6" s="39">
        <v>1903</v>
      </c>
      <c r="B6" s="40"/>
      <c r="C6" s="40">
        <v>0.76322260257461072</v>
      </c>
      <c r="D6" s="40">
        <v>0.94594690622392952</v>
      </c>
      <c r="E6" s="40">
        <v>0.97543469010002715</v>
      </c>
      <c r="F6" s="40">
        <v>0.98426784846827409</v>
      </c>
      <c r="G6" s="40">
        <v>0.989082084488901</v>
      </c>
      <c r="H6" s="40"/>
      <c r="I6" s="40">
        <v>0.99283041089856483</v>
      </c>
      <c r="J6" s="40">
        <v>0.99511545321388517</v>
      </c>
      <c r="K6" s="40">
        <v>0.99217762114096786</v>
      </c>
      <c r="L6" s="40">
        <v>0.98815989217821032</v>
      </c>
      <c r="M6" s="40">
        <v>0.98629480291930816</v>
      </c>
      <c r="N6" s="40">
        <v>0.98469001762636432</v>
      </c>
      <c r="O6" s="40">
        <v>0.98196966762982008</v>
      </c>
      <c r="P6" s="40">
        <v>0.97890783249329449</v>
      </c>
      <c r="Q6" s="40">
        <v>0.97504912052164283</v>
      </c>
      <c r="R6" s="40">
        <v>0.96968752459661556</v>
      </c>
      <c r="S6" s="40">
        <v>0.95978710921036248</v>
      </c>
      <c r="T6" s="40">
        <v>0.94585118667101864</v>
      </c>
      <c r="U6" s="40">
        <v>0.92540235690472539</v>
      </c>
      <c r="V6" s="40">
        <v>0.8965534070743072</v>
      </c>
      <c r="W6" s="40">
        <v>0.84972668303621024</v>
      </c>
      <c r="X6" s="40">
        <v>0.77988969393412222</v>
      </c>
      <c r="Y6" s="40">
        <v>0.70147001323903657</v>
      </c>
      <c r="Z6" s="40">
        <v>0.57686370652864793</v>
      </c>
      <c r="AA6" s="40">
        <v>0.2822274453082626</v>
      </c>
      <c r="AB6" s="41"/>
      <c r="AC6" s="41"/>
      <c r="AD6" s="36"/>
    </row>
    <row r="7" spans="1:30">
      <c r="A7" s="39">
        <v>1904</v>
      </c>
      <c r="B7" s="40"/>
      <c r="C7" s="40">
        <v>0.75166577480105645</v>
      </c>
      <c r="D7" s="40">
        <v>0.94582278574843681</v>
      </c>
      <c r="E7" s="40">
        <v>0.97614979485487885</v>
      </c>
      <c r="F7" s="40">
        <v>0.98479943219092025</v>
      </c>
      <c r="G7" s="40">
        <v>0.9883760363812919</v>
      </c>
      <c r="H7" s="40"/>
      <c r="I7" s="40">
        <v>0.99314891628844904</v>
      </c>
      <c r="J7" s="40">
        <v>0.99496508308136078</v>
      </c>
      <c r="K7" s="40">
        <v>0.99206897191282151</v>
      </c>
      <c r="L7" s="40">
        <v>0.9881839986519062</v>
      </c>
      <c r="M7" s="40">
        <v>0.9864185868069808</v>
      </c>
      <c r="N7" s="40">
        <v>0.98415821059694486</v>
      </c>
      <c r="O7" s="40">
        <v>0.98129028902850657</v>
      </c>
      <c r="P7" s="40">
        <v>0.97814456873361599</v>
      </c>
      <c r="Q7" s="40">
        <v>0.97372583818820169</v>
      </c>
      <c r="R7" s="40">
        <v>0.96859289051872011</v>
      </c>
      <c r="S7" s="40">
        <v>0.95791598837002656</v>
      </c>
      <c r="T7" s="40">
        <v>0.94156909469862182</v>
      </c>
      <c r="U7" s="40">
        <v>0.92357107756850321</v>
      </c>
      <c r="V7" s="40">
        <v>0.89052007619696272</v>
      </c>
      <c r="W7" s="40">
        <v>0.84450065186719769</v>
      </c>
      <c r="X7" s="40">
        <v>0.76802304238556462</v>
      </c>
      <c r="Y7" s="40">
        <v>0.67932935477828027</v>
      </c>
      <c r="Z7" s="40">
        <v>0.55739810813967061</v>
      </c>
      <c r="AA7" s="40">
        <v>0.29781227946365552</v>
      </c>
      <c r="AB7" s="41"/>
      <c r="AC7" s="41"/>
      <c r="AD7" s="36"/>
    </row>
    <row r="8" spans="1:30">
      <c r="A8" s="39">
        <v>1905</v>
      </c>
      <c r="B8" s="40"/>
      <c r="C8" s="40">
        <v>0.74905332409677983</v>
      </c>
      <c r="D8" s="40">
        <v>0.9468156024445753</v>
      </c>
      <c r="E8" s="40">
        <v>0.97716236968927295</v>
      </c>
      <c r="F8" s="40">
        <v>0.986199793909319</v>
      </c>
      <c r="G8" s="40">
        <v>0.98976275620909482</v>
      </c>
      <c r="H8" s="40"/>
      <c r="I8" s="40">
        <v>0.9936591505833311</v>
      </c>
      <c r="J8" s="40">
        <v>0.99533860539398777</v>
      </c>
      <c r="K8" s="40">
        <v>0.99242892388156545</v>
      </c>
      <c r="L8" s="40">
        <v>0.98854647966894338</v>
      </c>
      <c r="M8" s="40">
        <v>0.9871300898156723</v>
      </c>
      <c r="N8" s="40">
        <v>0.98492567645578533</v>
      </c>
      <c r="O8" s="40">
        <v>0.98174625586753461</v>
      </c>
      <c r="P8" s="40">
        <v>0.97936872847825873</v>
      </c>
      <c r="Q8" s="40">
        <v>0.97402023586329955</v>
      </c>
      <c r="R8" s="40">
        <v>0.96957564782409056</v>
      </c>
      <c r="S8" s="40">
        <v>0.95968072536111315</v>
      </c>
      <c r="T8" s="40">
        <v>0.94373734524264585</v>
      </c>
      <c r="U8" s="40">
        <v>0.92474340266336719</v>
      </c>
      <c r="V8" s="40">
        <v>0.89640201346225412</v>
      </c>
      <c r="W8" s="40">
        <v>0.84747979992304734</v>
      </c>
      <c r="X8" s="40">
        <v>0.77820786204338954</v>
      </c>
      <c r="Y8" s="40">
        <v>0.68025856158793374</v>
      </c>
      <c r="Z8" s="40">
        <v>0.59481178626815168</v>
      </c>
      <c r="AA8" s="40">
        <v>0.32472006890611538</v>
      </c>
      <c r="AB8" s="41"/>
      <c r="AC8" s="41"/>
      <c r="AD8" s="36"/>
    </row>
    <row r="9" spans="1:30">
      <c r="A9" s="39">
        <v>1906</v>
      </c>
      <c r="B9" s="40"/>
      <c r="C9" s="40">
        <v>0.79811493712030002</v>
      </c>
      <c r="D9" s="40">
        <v>0.9554492886353726</v>
      </c>
      <c r="E9" s="40">
        <v>0.98135100054067526</v>
      </c>
      <c r="F9" s="40">
        <v>0.98883682547989482</v>
      </c>
      <c r="G9" s="40">
        <v>0.99193722164000753</v>
      </c>
      <c r="H9" s="40"/>
      <c r="I9" s="40">
        <v>0.99501764591522313</v>
      </c>
      <c r="J9" s="40">
        <v>0.99640133866214331</v>
      </c>
      <c r="K9" s="40">
        <v>0.99381237287058222</v>
      </c>
      <c r="L9" s="40">
        <v>0.99102151882653866</v>
      </c>
      <c r="M9" s="40">
        <v>0.99001103036050953</v>
      </c>
      <c r="N9" s="40">
        <v>0.9885180570806299</v>
      </c>
      <c r="O9" s="40">
        <v>0.98594048171159521</v>
      </c>
      <c r="P9" s="40">
        <v>0.98414134812404042</v>
      </c>
      <c r="Q9" s="40">
        <v>0.98006367026266572</v>
      </c>
      <c r="R9" s="40">
        <v>0.97651945941380014</v>
      </c>
      <c r="S9" s="40">
        <v>0.96788738636993221</v>
      </c>
      <c r="T9" s="40">
        <v>0.95639611172934014</v>
      </c>
      <c r="U9" s="40">
        <v>0.93978739296862324</v>
      </c>
      <c r="V9" s="40">
        <v>0.91458954440108098</v>
      </c>
      <c r="W9" s="40">
        <v>0.87223172512081604</v>
      </c>
      <c r="X9" s="40">
        <v>0.80972594941855736</v>
      </c>
      <c r="Y9" s="40">
        <v>0.72192398539832503</v>
      </c>
      <c r="Z9" s="40">
        <v>0.65309727242852444</v>
      </c>
      <c r="AA9" s="40">
        <v>0.41411935953420664</v>
      </c>
      <c r="AB9" s="41"/>
      <c r="AC9" s="41"/>
      <c r="AD9" s="36"/>
    </row>
    <row r="10" spans="1:30">
      <c r="A10" s="39">
        <v>1907</v>
      </c>
      <c r="B10" s="40"/>
      <c r="C10" s="40">
        <v>0.80481403142036223</v>
      </c>
      <c r="D10" s="40">
        <v>0.95855327652987288</v>
      </c>
      <c r="E10" s="40">
        <v>0.9821417973081108</v>
      </c>
      <c r="F10" s="40">
        <v>0.98845917946627426</v>
      </c>
      <c r="G10" s="40">
        <v>0.99198729135152242</v>
      </c>
      <c r="H10" s="40"/>
      <c r="I10" s="40">
        <v>0.99512620884425962</v>
      </c>
      <c r="J10" s="40">
        <v>0.99633870787542367</v>
      </c>
      <c r="K10" s="40">
        <v>0.99367282871374063</v>
      </c>
      <c r="L10" s="40">
        <v>0.99058963408707001</v>
      </c>
      <c r="M10" s="40">
        <v>0.98971009131074517</v>
      </c>
      <c r="N10" s="40">
        <v>0.98790141319674774</v>
      </c>
      <c r="O10" s="40">
        <v>0.98534531478214915</v>
      </c>
      <c r="P10" s="40">
        <v>0.98323063362244145</v>
      </c>
      <c r="Q10" s="40">
        <v>0.97898995279161849</v>
      </c>
      <c r="R10" s="40">
        <v>0.97522741252923628</v>
      </c>
      <c r="S10" s="40">
        <v>0.96604695335464608</v>
      </c>
      <c r="T10" s="40">
        <v>0.95318222241802519</v>
      </c>
      <c r="U10" s="40">
        <v>0.93480113135355203</v>
      </c>
      <c r="V10" s="40">
        <v>0.90796814937560477</v>
      </c>
      <c r="W10" s="40">
        <v>0.86508079373651303</v>
      </c>
      <c r="X10" s="40">
        <v>0.79461365413149965</v>
      </c>
      <c r="Y10" s="40">
        <v>0.70832255986645443</v>
      </c>
      <c r="Z10" s="40">
        <v>0.61901744519910507</v>
      </c>
      <c r="AA10" s="40">
        <v>0.39454738581376136</v>
      </c>
      <c r="AB10" s="41"/>
      <c r="AC10" s="41"/>
      <c r="AD10" s="36"/>
    </row>
    <row r="11" spans="1:30">
      <c r="A11" s="39">
        <v>1908</v>
      </c>
      <c r="B11" s="40"/>
      <c r="C11" s="40">
        <v>0.81767536266834329</v>
      </c>
      <c r="D11" s="40">
        <v>0.96231697598724952</v>
      </c>
      <c r="E11" s="40">
        <v>0.98324516176522359</v>
      </c>
      <c r="F11" s="40">
        <v>0.98974329432021479</v>
      </c>
      <c r="G11" s="40">
        <v>0.99270304263919429</v>
      </c>
      <c r="H11" s="40"/>
      <c r="I11" s="40">
        <v>0.99541588780149592</v>
      </c>
      <c r="J11" s="40">
        <v>0.99683008140225027</v>
      </c>
      <c r="K11" s="40">
        <v>0.99465056726838452</v>
      </c>
      <c r="L11" s="40">
        <v>0.9921453645356737</v>
      </c>
      <c r="M11" s="40">
        <v>0.99131541331180073</v>
      </c>
      <c r="N11" s="40">
        <v>0.98984188759405867</v>
      </c>
      <c r="O11" s="40">
        <v>0.98782898722023149</v>
      </c>
      <c r="P11" s="40">
        <v>0.98574422700397357</v>
      </c>
      <c r="Q11" s="40">
        <v>0.98169650864311542</v>
      </c>
      <c r="R11" s="40">
        <v>0.97797646045043218</v>
      </c>
      <c r="S11" s="40">
        <v>0.96920712054346214</v>
      </c>
      <c r="T11" s="40">
        <v>0.95807574098622605</v>
      </c>
      <c r="U11" s="40">
        <v>0.9426758577471408</v>
      </c>
      <c r="V11" s="40">
        <v>0.91713492859701706</v>
      </c>
      <c r="W11" s="40">
        <v>0.87322540637534307</v>
      </c>
      <c r="X11" s="40">
        <v>0.8139801213080915</v>
      </c>
      <c r="Y11" s="40">
        <v>0.73450663041932063</v>
      </c>
      <c r="Z11" s="40">
        <v>0.65435347184253689</v>
      </c>
      <c r="AA11" s="40">
        <v>0.41711451012815215</v>
      </c>
      <c r="AB11" s="41"/>
      <c r="AC11" s="41"/>
      <c r="AD11" s="36"/>
    </row>
    <row r="12" spans="1:30">
      <c r="A12" s="39">
        <v>1909</v>
      </c>
      <c r="B12" s="40"/>
      <c r="C12" s="40">
        <v>0.83471201776135773</v>
      </c>
      <c r="D12" s="40">
        <v>0.96393496629542907</v>
      </c>
      <c r="E12" s="40">
        <v>0.98491510609472277</v>
      </c>
      <c r="F12" s="40">
        <v>0.99077882660962679</v>
      </c>
      <c r="G12" s="40">
        <v>0.99340669213992361</v>
      </c>
      <c r="H12" s="40"/>
      <c r="I12" s="40">
        <v>0.99587444884757903</v>
      </c>
      <c r="J12" s="40">
        <v>0.99709244879939207</v>
      </c>
      <c r="K12" s="40">
        <v>0.99529873683257331</v>
      </c>
      <c r="L12" s="40">
        <v>0.99315655439882677</v>
      </c>
      <c r="M12" s="40">
        <v>0.99209547153840727</v>
      </c>
      <c r="N12" s="40">
        <v>0.990768818658743</v>
      </c>
      <c r="O12" s="40">
        <v>0.98881015038630449</v>
      </c>
      <c r="P12" s="40">
        <v>0.98673922553374238</v>
      </c>
      <c r="Q12" s="40">
        <v>0.98316941794415591</v>
      </c>
      <c r="R12" s="40">
        <v>0.97934004696584076</v>
      </c>
      <c r="S12" s="40">
        <v>0.9717986195870334</v>
      </c>
      <c r="T12" s="40">
        <v>0.96041192360775252</v>
      </c>
      <c r="U12" s="40">
        <v>0.94386503880821848</v>
      </c>
      <c r="V12" s="40">
        <v>0.92034633197309512</v>
      </c>
      <c r="W12" s="40">
        <v>0.87899742186378049</v>
      </c>
      <c r="X12" s="40">
        <v>0.8231512626044043</v>
      </c>
      <c r="Y12" s="40">
        <v>0.74072719638636619</v>
      </c>
      <c r="Z12" s="40">
        <v>0.66337437816357014</v>
      </c>
      <c r="AA12" s="40">
        <v>0.5651783307878897</v>
      </c>
      <c r="AB12" s="40">
        <v>0.23404255319148937</v>
      </c>
      <c r="AC12" s="41"/>
      <c r="AD12" s="36"/>
    </row>
    <row r="13" spans="1:30">
      <c r="A13" s="39">
        <v>1910</v>
      </c>
      <c r="B13" s="40"/>
      <c r="C13" s="40">
        <v>0.8304434857500167</v>
      </c>
      <c r="D13" s="40">
        <v>0.9633110026733005</v>
      </c>
      <c r="E13" s="40">
        <v>0.98378765848050076</v>
      </c>
      <c r="F13" s="40">
        <v>0.99049260777249182</v>
      </c>
      <c r="G13" s="40">
        <v>0.99312146655603295</v>
      </c>
      <c r="H13" s="40"/>
      <c r="I13" s="40">
        <v>0.99576741853451467</v>
      </c>
      <c r="J13" s="40">
        <v>0.99713272060574309</v>
      </c>
      <c r="K13" s="40">
        <v>0.99520143429656194</v>
      </c>
      <c r="L13" s="40">
        <v>0.99292813712563244</v>
      </c>
      <c r="M13" s="40">
        <v>0.99190743508941182</v>
      </c>
      <c r="N13" s="40">
        <v>0.99050908525153447</v>
      </c>
      <c r="O13" s="40">
        <v>0.98849631036649888</v>
      </c>
      <c r="P13" s="40">
        <v>0.98640655951033351</v>
      </c>
      <c r="Q13" s="40">
        <v>0.98308477719686294</v>
      </c>
      <c r="R13" s="40">
        <v>0.97861971402091474</v>
      </c>
      <c r="S13" s="40">
        <v>0.97084214619698606</v>
      </c>
      <c r="T13" s="40">
        <v>0.95937766035107519</v>
      </c>
      <c r="U13" s="40">
        <v>0.94272053940833989</v>
      </c>
      <c r="V13" s="40">
        <v>0.91720157112891765</v>
      </c>
      <c r="W13" s="40">
        <v>0.87716676812081329</v>
      </c>
      <c r="X13" s="40">
        <v>0.81677119431389722</v>
      </c>
      <c r="Y13" s="40">
        <v>0.74043921312804306</v>
      </c>
      <c r="Z13" s="40">
        <v>0.65329084188955333</v>
      </c>
      <c r="AA13" s="40">
        <v>0.51017943595730553</v>
      </c>
      <c r="AB13" s="40">
        <v>7.844384313544106E-2</v>
      </c>
      <c r="AC13" s="41"/>
      <c r="AD13" s="36"/>
    </row>
    <row r="14" spans="1:30">
      <c r="A14" s="39">
        <v>1911</v>
      </c>
      <c r="B14" s="40"/>
      <c r="C14" s="40">
        <v>0.85503519800428107</v>
      </c>
      <c r="D14" s="40">
        <v>0.97002934679508812</v>
      </c>
      <c r="E14" s="40">
        <v>0.98694445025459054</v>
      </c>
      <c r="F14" s="40">
        <v>0.99149333990536637</v>
      </c>
      <c r="G14" s="40">
        <v>0.99396512760444844</v>
      </c>
      <c r="H14" s="40"/>
      <c r="I14" s="40">
        <v>0.99626706274719934</v>
      </c>
      <c r="J14" s="40">
        <v>0.99731369984067064</v>
      </c>
      <c r="K14" s="40">
        <v>0.99550812325920246</v>
      </c>
      <c r="L14" s="40">
        <v>0.9932601318702865</v>
      </c>
      <c r="M14" s="40">
        <v>0.99244868447967072</v>
      </c>
      <c r="N14" s="40">
        <v>0.99110396915142907</v>
      </c>
      <c r="O14" s="40">
        <v>0.9890007409569268</v>
      </c>
      <c r="P14" s="40">
        <v>0.9871971810403315</v>
      </c>
      <c r="Q14" s="40">
        <v>0.9841932628471376</v>
      </c>
      <c r="R14" s="40">
        <v>0.97969430475646035</v>
      </c>
      <c r="S14" s="40">
        <v>0.97230874437699344</v>
      </c>
      <c r="T14" s="40">
        <v>0.96189331753962803</v>
      </c>
      <c r="U14" s="40">
        <v>0.94572357625337877</v>
      </c>
      <c r="V14" s="40">
        <v>0.92012845446551506</v>
      </c>
      <c r="W14" s="40">
        <v>0.88316839471401654</v>
      </c>
      <c r="X14" s="40">
        <v>0.82168727464416524</v>
      </c>
      <c r="Y14" s="40">
        <v>0.74987164795169203</v>
      </c>
      <c r="Z14" s="40">
        <v>0.65744111134984917</v>
      </c>
      <c r="AA14" s="40">
        <v>0.57677401793087035</v>
      </c>
      <c r="AB14" s="40">
        <v>0.21720534234853517</v>
      </c>
      <c r="AC14" s="41"/>
      <c r="AD14" s="36"/>
    </row>
    <row r="15" spans="1:30">
      <c r="A15" s="39">
        <v>1912</v>
      </c>
      <c r="B15" s="40"/>
      <c r="C15" s="40">
        <v>0.85710968747121374</v>
      </c>
      <c r="D15" s="40">
        <v>0.97184523820165658</v>
      </c>
      <c r="E15" s="40">
        <v>0.98768363258643721</v>
      </c>
      <c r="F15" s="40">
        <v>0.9921478464682294</v>
      </c>
      <c r="G15" s="40">
        <v>0.99431827324135535</v>
      </c>
      <c r="H15" s="40"/>
      <c r="I15" s="40">
        <v>0.99647040977350443</v>
      </c>
      <c r="J15" s="40">
        <v>0.99755127626682127</v>
      </c>
      <c r="K15" s="40">
        <v>0.99568065668792349</v>
      </c>
      <c r="L15" s="40">
        <v>0.99342012556918591</v>
      </c>
      <c r="M15" s="40">
        <v>0.99251747117640221</v>
      </c>
      <c r="N15" s="40">
        <v>0.99141200203115709</v>
      </c>
      <c r="O15" s="40">
        <v>0.98938856901880812</v>
      </c>
      <c r="P15" s="40">
        <v>0.98725488926192984</v>
      </c>
      <c r="Q15" s="40">
        <v>0.98445157856659793</v>
      </c>
      <c r="R15" s="40">
        <v>0.97923054286067868</v>
      </c>
      <c r="S15" s="40">
        <v>0.97190499500074512</v>
      </c>
      <c r="T15" s="40">
        <v>0.96197162670631209</v>
      </c>
      <c r="U15" s="40">
        <v>0.94554812035683933</v>
      </c>
      <c r="V15" s="40">
        <v>0.92023592260037834</v>
      </c>
      <c r="W15" s="40">
        <v>0.88137852381947113</v>
      </c>
      <c r="X15" s="40">
        <v>0.82358400593022041</v>
      </c>
      <c r="Y15" s="40">
        <v>0.75314790889502614</v>
      </c>
      <c r="Z15" s="40">
        <v>0.64385475445653717</v>
      </c>
      <c r="AA15" s="40">
        <v>0.5543810070844748</v>
      </c>
      <c r="AB15" s="40">
        <v>4.9185818159918959E-2</v>
      </c>
      <c r="AC15" s="41"/>
      <c r="AD15" s="36"/>
    </row>
    <row r="16" spans="1:30">
      <c r="A16" s="39">
        <v>1913</v>
      </c>
      <c r="B16" s="40"/>
      <c r="C16" s="40">
        <v>0.85134018671831846</v>
      </c>
      <c r="D16" s="40">
        <v>0.96940913998943201</v>
      </c>
      <c r="E16" s="40">
        <v>0.98619701460026055</v>
      </c>
      <c r="F16" s="40">
        <v>0.99155245721559526</v>
      </c>
      <c r="G16" s="40">
        <v>0.9938838701113718</v>
      </c>
      <c r="H16" s="40"/>
      <c r="I16" s="40">
        <v>0.99606047334393266</v>
      </c>
      <c r="J16" s="40">
        <v>0.99741235743084689</v>
      </c>
      <c r="K16" s="40">
        <v>0.99541710232152847</v>
      </c>
      <c r="L16" s="40">
        <v>0.99319174623862228</v>
      </c>
      <c r="M16" s="40">
        <v>0.99229798718206164</v>
      </c>
      <c r="N16" s="40">
        <v>0.99123952687294037</v>
      </c>
      <c r="O16" s="40">
        <v>0.98925668437154168</v>
      </c>
      <c r="P16" s="40">
        <v>0.98696149660232857</v>
      </c>
      <c r="Q16" s="40">
        <v>0.98426887019933473</v>
      </c>
      <c r="R16" s="40">
        <v>0.97929217987616035</v>
      </c>
      <c r="S16" s="40">
        <v>0.97183798530036891</v>
      </c>
      <c r="T16" s="40">
        <v>0.96260277343443035</v>
      </c>
      <c r="U16" s="40">
        <v>0.94591731369563692</v>
      </c>
      <c r="V16" s="40">
        <v>0.91974598734529445</v>
      </c>
      <c r="W16" s="40">
        <v>0.8848506291585021</v>
      </c>
      <c r="X16" s="40">
        <v>0.82370854050445452</v>
      </c>
      <c r="Y16" s="40">
        <v>0.75518876883725405</v>
      </c>
      <c r="Z16" s="40">
        <v>0.65658682168340676</v>
      </c>
      <c r="AA16" s="40">
        <v>0.58834497890135706</v>
      </c>
      <c r="AB16" s="40">
        <v>9.6514872518995598E-2</v>
      </c>
      <c r="AC16" s="41"/>
      <c r="AD16" s="36"/>
    </row>
    <row r="17" spans="1:30">
      <c r="A17" s="39">
        <v>1914</v>
      </c>
      <c r="B17" s="40"/>
      <c r="C17" s="40">
        <v>0.87119611158072696</v>
      </c>
      <c r="D17" s="40">
        <v>0.97583724035218189</v>
      </c>
      <c r="E17" s="40">
        <v>0.9895214095327256</v>
      </c>
      <c r="F17" s="40">
        <v>0.99311652692507579</v>
      </c>
      <c r="G17" s="40">
        <v>0.99503987415303741</v>
      </c>
      <c r="H17" s="40"/>
      <c r="I17" s="40">
        <v>0.99672886632001811</v>
      </c>
      <c r="J17" s="40">
        <v>0.99772282312540783</v>
      </c>
      <c r="K17" s="40">
        <v>0.9963372817535926</v>
      </c>
      <c r="L17" s="40">
        <v>0.99435295887693875</v>
      </c>
      <c r="M17" s="40">
        <v>0.99362785927519348</v>
      </c>
      <c r="N17" s="40">
        <v>0.99258559964157589</v>
      </c>
      <c r="O17" s="40">
        <v>0.99098925651496883</v>
      </c>
      <c r="P17" s="40">
        <v>0.988606891705893</v>
      </c>
      <c r="Q17" s="40">
        <v>0.98633467461432156</v>
      </c>
      <c r="R17" s="40">
        <v>0.9816516161915213</v>
      </c>
      <c r="S17" s="40">
        <v>0.97429925689707553</v>
      </c>
      <c r="T17" s="40">
        <v>0.96547991956283385</v>
      </c>
      <c r="U17" s="40">
        <v>0.94906049752772392</v>
      </c>
      <c r="V17" s="40">
        <v>0.92289267505648387</v>
      </c>
      <c r="W17" s="40">
        <v>0.89093978972065202</v>
      </c>
      <c r="X17" s="40">
        <v>0.83177766117289831</v>
      </c>
      <c r="Y17" s="40">
        <v>0.76890295172768741</v>
      </c>
      <c r="Z17" s="40">
        <v>0.67593020496186196</v>
      </c>
      <c r="AA17" s="40">
        <v>0.60052995061306957</v>
      </c>
      <c r="AB17" s="40">
        <v>0.47981657637563224</v>
      </c>
      <c r="AC17" s="41"/>
      <c r="AD17" s="42"/>
    </row>
    <row r="18" spans="1:30">
      <c r="A18" s="39">
        <v>1915</v>
      </c>
      <c r="B18" s="40"/>
      <c r="C18" s="40">
        <v>0.87636738922524759</v>
      </c>
      <c r="D18" s="40">
        <v>0.97784368210357975</v>
      </c>
      <c r="E18" s="40">
        <v>0.99033207910037202</v>
      </c>
      <c r="F18" s="40">
        <v>0.99413372931858934</v>
      </c>
      <c r="G18" s="40">
        <v>0.99550321827908217</v>
      </c>
      <c r="H18" s="40"/>
      <c r="I18" s="40">
        <v>0.99701530301708441</v>
      </c>
      <c r="J18" s="40">
        <v>0.99782242220765327</v>
      </c>
      <c r="K18" s="40">
        <v>0.99645004160347206</v>
      </c>
      <c r="L18" s="40">
        <v>0.99459432745621357</v>
      </c>
      <c r="M18" s="40">
        <v>0.99380092613003368</v>
      </c>
      <c r="N18" s="40">
        <v>0.99268950804032385</v>
      </c>
      <c r="O18" s="40">
        <v>0.99122121382788408</v>
      </c>
      <c r="P18" s="40">
        <v>0.98901157393447858</v>
      </c>
      <c r="Q18" s="40">
        <v>0.98618235375872443</v>
      </c>
      <c r="R18" s="40">
        <v>0.98200001739994403</v>
      </c>
      <c r="S18" s="40">
        <v>0.97353462845191951</v>
      </c>
      <c r="T18" s="40">
        <v>0.96558360545310029</v>
      </c>
      <c r="U18" s="40">
        <v>0.94856813147654884</v>
      </c>
      <c r="V18" s="40">
        <v>0.92041207889842847</v>
      </c>
      <c r="W18" s="40">
        <v>0.88704335842017557</v>
      </c>
      <c r="X18" s="40">
        <v>0.82600719928253807</v>
      </c>
      <c r="Y18" s="40">
        <v>0.75776907210276889</v>
      </c>
      <c r="Z18" s="40">
        <v>0.6753489137508295</v>
      </c>
      <c r="AA18" s="40">
        <v>0.56914635966964888</v>
      </c>
      <c r="AB18" s="40">
        <v>0.51909161457766595</v>
      </c>
      <c r="AC18" s="41"/>
      <c r="AD18" s="42"/>
    </row>
    <row r="19" spans="1:30">
      <c r="A19" s="39">
        <v>1916</v>
      </c>
      <c r="B19" s="40"/>
      <c r="C19" s="40">
        <v>0.87405142482626386</v>
      </c>
      <c r="D19" s="40">
        <v>0.97432245838174669</v>
      </c>
      <c r="E19" s="40">
        <v>0.9883950344659681</v>
      </c>
      <c r="F19" s="40">
        <v>0.99282354088471636</v>
      </c>
      <c r="G19" s="40">
        <v>0.99505878227616984</v>
      </c>
      <c r="H19" s="40"/>
      <c r="I19" s="40">
        <v>0.9967713260527471</v>
      </c>
      <c r="J19" s="40">
        <v>0.99773239280469184</v>
      </c>
      <c r="K19" s="40">
        <v>0.99631317883328663</v>
      </c>
      <c r="L19" s="40">
        <v>0.99440886460185784</v>
      </c>
      <c r="M19" s="40">
        <v>0.99362362563869688</v>
      </c>
      <c r="N19" s="40">
        <v>0.99239142022820892</v>
      </c>
      <c r="O19" s="40">
        <v>0.99080981831512338</v>
      </c>
      <c r="P19" s="40">
        <v>0.98836725845474871</v>
      </c>
      <c r="Q19" s="40">
        <v>0.98555055198611252</v>
      </c>
      <c r="R19" s="40">
        <v>0.98134711481467751</v>
      </c>
      <c r="S19" s="40">
        <v>0.97217011290741873</v>
      </c>
      <c r="T19" s="40">
        <v>0.96448642099428994</v>
      </c>
      <c r="U19" s="40">
        <v>0.9465507830797123</v>
      </c>
      <c r="V19" s="40">
        <v>0.9192389597142433</v>
      </c>
      <c r="W19" s="40">
        <v>0.88322376655536683</v>
      </c>
      <c r="X19" s="40">
        <v>0.82218120051899879</v>
      </c>
      <c r="Y19" s="40">
        <v>0.7531292160095937</v>
      </c>
      <c r="Z19" s="40">
        <v>0.6515313726725025</v>
      </c>
      <c r="AA19" s="40">
        <v>0.54662454662454663</v>
      </c>
      <c r="AB19" s="40">
        <v>0.43341604631927211</v>
      </c>
      <c r="AC19" s="41"/>
      <c r="AD19" s="42"/>
    </row>
    <row r="20" spans="1:30">
      <c r="A20" s="39">
        <v>1917</v>
      </c>
      <c r="B20" s="40"/>
      <c r="C20" s="40">
        <v>0.87570133095892044</v>
      </c>
      <c r="D20" s="40">
        <v>0.97537039815193094</v>
      </c>
      <c r="E20" s="40">
        <v>0.98890433797298072</v>
      </c>
      <c r="F20" s="40">
        <v>0.99299476654845509</v>
      </c>
      <c r="G20" s="40">
        <v>0.99495081034928368</v>
      </c>
      <c r="H20" s="40"/>
      <c r="I20" s="40">
        <v>0.99665214293435922</v>
      </c>
      <c r="J20" s="40">
        <v>0.99764417491960622</v>
      </c>
      <c r="K20" s="40">
        <v>0.99627202595984354</v>
      </c>
      <c r="L20" s="40">
        <v>0.99439570145457168</v>
      </c>
      <c r="M20" s="40">
        <v>0.99348632705780859</v>
      </c>
      <c r="N20" s="40">
        <v>0.9920583849174851</v>
      </c>
      <c r="O20" s="40">
        <v>0.99074149202290374</v>
      </c>
      <c r="P20" s="40">
        <v>0.98805088837549471</v>
      </c>
      <c r="Q20" s="40">
        <v>0.98531134855910318</v>
      </c>
      <c r="R20" s="40">
        <v>0.98102616649087626</v>
      </c>
      <c r="S20" s="40">
        <v>0.97200116459627328</v>
      </c>
      <c r="T20" s="40">
        <v>0.96388091666183973</v>
      </c>
      <c r="U20" s="40">
        <v>0.94600726032012206</v>
      </c>
      <c r="V20" s="40">
        <v>0.91833865980663565</v>
      </c>
      <c r="W20" s="40">
        <v>0.88358465046406887</v>
      </c>
      <c r="X20" s="40">
        <v>0.81765653354919066</v>
      </c>
      <c r="Y20" s="40">
        <v>0.75623678314354992</v>
      </c>
      <c r="Z20" s="40">
        <v>0.65073119282802261</v>
      </c>
      <c r="AA20" s="40">
        <v>0.61493711562967479</v>
      </c>
      <c r="AB20" s="40">
        <v>0.54938039804731509</v>
      </c>
      <c r="AC20" s="41"/>
      <c r="AD20" s="42"/>
    </row>
    <row r="21" spans="1:30">
      <c r="A21" s="39">
        <v>1918</v>
      </c>
      <c r="B21" s="40"/>
      <c r="C21" s="40">
        <v>0.87526903816826918</v>
      </c>
      <c r="D21" s="40">
        <v>0.96876161366590219</v>
      </c>
      <c r="E21" s="40">
        <v>0.98503401420361747</v>
      </c>
      <c r="F21" s="40">
        <v>0.99044684220400458</v>
      </c>
      <c r="G21" s="40">
        <v>0.99282099976277272</v>
      </c>
      <c r="H21" s="40"/>
      <c r="I21" s="40">
        <v>0.99543636248054257</v>
      </c>
      <c r="J21" s="40">
        <v>0.99639420083779906</v>
      </c>
      <c r="K21" s="40">
        <v>0.99249331658761464</v>
      </c>
      <c r="L21" s="40">
        <v>0.99019259901109702</v>
      </c>
      <c r="M21" s="40">
        <v>0.98547909525776578</v>
      </c>
      <c r="N21" s="40">
        <v>0.98264199865782043</v>
      </c>
      <c r="O21" s="40">
        <v>0.98446097994916537</v>
      </c>
      <c r="P21" s="40">
        <v>0.98533424767909839</v>
      </c>
      <c r="Q21" s="40">
        <v>0.9844241681188467</v>
      </c>
      <c r="R21" s="40">
        <v>0.98189037119798261</v>
      </c>
      <c r="S21" s="40">
        <v>0.97436328793041027</v>
      </c>
      <c r="T21" s="40">
        <v>0.96621814103398085</v>
      </c>
      <c r="U21" s="40">
        <v>0.94964867103318873</v>
      </c>
      <c r="V21" s="40">
        <v>0.92539612496061441</v>
      </c>
      <c r="W21" s="40">
        <v>0.89482908594692301</v>
      </c>
      <c r="X21" s="40">
        <v>0.84176254284099539</v>
      </c>
      <c r="Y21" s="40">
        <v>0.78388542578950082</v>
      </c>
      <c r="Z21" s="40">
        <v>0.6992070736902396</v>
      </c>
      <c r="AA21" s="40">
        <v>0.65991667474081961</v>
      </c>
      <c r="AB21" s="40">
        <v>0.6133682830930538</v>
      </c>
      <c r="AC21" s="41"/>
      <c r="AD21" s="42"/>
    </row>
    <row r="22" spans="1:30">
      <c r="A22" s="39">
        <v>1919</v>
      </c>
      <c r="B22" s="40"/>
      <c r="C22" s="40">
        <v>0.90048384463151587</v>
      </c>
      <c r="D22" s="40">
        <v>0.9819613037927114</v>
      </c>
      <c r="E22" s="40">
        <v>0.99118739566655989</v>
      </c>
      <c r="F22" s="40">
        <v>0.99381944939600142</v>
      </c>
      <c r="G22" s="40">
        <v>0.9953295252380191</v>
      </c>
      <c r="H22" s="40"/>
      <c r="I22" s="40">
        <v>0.9968548776332018</v>
      </c>
      <c r="J22" s="40">
        <v>0.99764741137505708</v>
      </c>
      <c r="K22" s="40">
        <v>0.99591778300991218</v>
      </c>
      <c r="L22" s="40">
        <v>0.99469389774722894</v>
      </c>
      <c r="M22" s="40">
        <v>0.99364076557691794</v>
      </c>
      <c r="N22" s="40">
        <v>0.9924295789231421</v>
      </c>
      <c r="O22" s="40">
        <v>0.99173635304618468</v>
      </c>
      <c r="P22" s="40">
        <v>0.99074101728118724</v>
      </c>
      <c r="Q22" s="40">
        <v>0.9887720451794364</v>
      </c>
      <c r="R22" s="40">
        <v>0.98563471644246148</v>
      </c>
      <c r="S22" s="40">
        <v>0.97897055170260272</v>
      </c>
      <c r="T22" s="40">
        <v>0.97070389117795852</v>
      </c>
      <c r="U22" s="40">
        <v>0.95602942247325662</v>
      </c>
      <c r="V22" s="40">
        <v>0.93347748103388595</v>
      </c>
      <c r="W22" s="40">
        <v>0.90204892557325878</v>
      </c>
      <c r="X22" s="40">
        <v>0.85153185535763853</v>
      </c>
      <c r="Y22" s="40">
        <v>0.78249893859941022</v>
      </c>
      <c r="Z22" s="40">
        <v>0.70294445217875534</v>
      </c>
      <c r="AA22" s="40">
        <v>0.64572748267898383</v>
      </c>
      <c r="AB22" s="40">
        <v>0.60477941176470584</v>
      </c>
      <c r="AC22" s="41"/>
      <c r="AD22" s="42"/>
    </row>
    <row r="23" spans="1:30">
      <c r="A23" s="39">
        <v>1920</v>
      </c>
      <c r="B23" s="40"/>
      <c r="C23" s="40">
        <v>0.8945387189292543</v>
      </c>
      <c r="D23" s="40">
        <v>0.98015509574301152</v>
      </c>
      <c r="E23" s="40">
        <v>0.99085678554317225</v>
      </c>
      <c r="F23" s="40">
        <v>0.99389617045853895</v>
      </c>
      <c r="G23" s="40">
        <v>0.99536156687631305</v>
      </c>
      <c r="H23" s="40"/>
      <c r="I23" s="40">
        <v>0.99683881136109009</v>
      </c>
      <c r="J23" s="40">
        <v>0.99763073692724968</v>
      </c>
      <c r="K23" s="40">
        <v>0.99610621742248295</v>
      </c>
      <c r="L23" s="40">
        <v>0.99515795729696765</v>
      </c>
      <c r="M23" s="40">
        <v>0.99438257836992239</v>
      </c>
      <c r="N23" s="40">
        <v>0.99337264148674476</v>
      </c>
      <c r="O23" s="40">
        <v>0.99257969704119797</v>
      </c>
      <c r="P23" s="40">
        <v>0.99140914649767742</v>
      </c>
      <c r="Q23" s="40">
        <v>0.98964063247851386</v>
      </c>
      <c r="R23" s="40">
        <v>0.98571255461416563</v>
      </c>
      <c r="S23" s="40">
        <v>0.97916592561379701</v>
      </c>
      <c r="T23" s="40">
        <v>0.97026060859981211</v>
      </c>
      <c r="U23" s="40">
        <v>0.95450222764111714</v>
      </c>
      <c r="V23" s="40">
        <v>0.92963704575709905</v>
      </c>
      <c r="W23" s="40">
        <v>0.89382766335140917</v>
      </c>
      <c r="X23" s="40">
        <v>0.83618693134822164</v>
      </c>
      <c r="Y23" s="40">
        <v>0.76715492957746478</v>
      </c>
      <c r="Z23" s="40">
        <v>0.67047700902449514</v>
      </c>
      <c r="AA23" s="40">
        <v>0.66217430368373764</v>
      </c>
      <c r="AB23" s="40">
        <v>0.61011904761904767</v>
      </c>
      <c r="AC23" s="41"/>
      <c r="AD23" s="43"/>
    </row>
    <row r="24" spans="1:30">
      <c r="A24" s="39">
        <v>1921</v>
      </c>
      <c r="B24" s="40"/>
      <c r="C24" s="40">
        <v>0.9048503029109124</v>
      </c>
      <c r="D24" s="40">
        <v>0.98503449871922455</v>
      </c>
      <c r="E24" s="40">
        <v>0.99243810093553864</v>
      </c>
      <c r="F24" s="40">
        <v>0.99445843774559706</v>
      </c>
      <c r="G24" s="40">
        <v>0.99555478999017322</v>
      </c>
      <c r="H24" s="40"/>
      <c r="I24" s="40">
        <v>0.99695918053922028</v>
      </c>
      <c r="J24" s="40">
        <v>0.99781220499706713</v>
      </c>
      <c r="K24" s="40">
        <v>0.99697226122779148</v>
      </c>
      <c r="L24" s="40">
        <v>0.99623018251119488</v>
      </c>
      <c r="M24" s="40">
        <v>0.9958736298183376</v>
      </c>
      <c r="N24" s="40">
        <v>0.99533302623890574</v>
      </c>
      <c r="O24" s="40">
        <v>0.99420715635990864</v>
      </c>
      <c r="P24" s="40">
        <v>0.99262686613894635</v>
      </c>
      <c r="Q24" s="40">
        <v>0.99073110034859135</v>
      </c>
      <c r="R24" s="40">
        <v>0.98703294119070983</v>
      </c>
      <c r="S24" s="40">
        <v>0.98117639705478055</v>
      </c>
      <c r="T24" s="40">
        <v>0.97193543967232388</v>
      </c>
      <c r="U24" s="40">
        <v>0.95789159044402705</v>
      </c>
      <c r="V24" s="40">
        <v>0.9359401376981894</v>
      </c>
      <c r="W24" s="40">
        <v>0.90319431568869346</v>
      </c>
      <c r="X24" s="40">
        <v>0.85059011122583683</v>
      </c>
      <c r="Y24" s="40">
        <v>0.7867009775013849</v>
      </c>
      <c r="Z24" s="40">
        <v>0.70242988195837308</v>
      </c>
      <c r="AA24" s="40">
        <v>0.66975415512465375</v>
      </c>
      <c r="AB24" s="40">
        <v>0.64586846543001686</v>
      </c>
      <c r="AC24" s="41"/>
      <c r="AD24" s="42"/>
    </row>
    <row r="25" spans="1:30">
      <c r="A25" s="39">
        <v>1922</v>
      </c>
      <c r="B25" s="40"/>
      <c r="C25" s="40">
        <v>0.90933321374483245</v>
      </c>
      <c r="D25" s="40">
        <v>0.98467168819168382</v>
      </c>
      <c r="E25" s="40">
        <v>0.99283568035046088</v>
      </c>
      <c r="F25" s="40">
        <v>0.99535072944116287</v>
      </c>
      <c r="G25" s="40">
        <v>0.99633793437942397</v>
      </c>
      <c r="H25" s="40"/>
      <c r="I25" s="40">
        <v>0.99741759700838939</v>
      </c>
      <c r="J25" s="40">
        <v>0.99806007965357313</v>
      </c>
      <c r="K25" s="40">
        <v>0.99703249547057116</v>
      </c>
      <c r="L25" s="40">
        <v>0.99639720921846042</v>
      </c>
      <c r="M25" s="40">
        <v>0.99592588907996149</v>
      </c>
      <c r="N25" s="40">
        <v>0.99507835112088905</v>
      </c>
      <c r="O25" s="40">
        <v>0.9939995408280401</v>
      </c>
      <c r="P25" s="40">
        <v>0.99227386822590469</v>
      </c>
      <c r="Q25" s="40">
        <v>0.99023360594169008</v>
      </c>
      <c r="R25" s="40">
        <v>0.98634430866441025</v>
      </c>
      <c r="S25" s="40">
        <v>0.98022159424158861</v>
      </c>
      <c r="T25" s="40">
        <v>0.9701830674834816</v>
      </c>
      <c r="U25" s="40">
        <v>0.95448709407817445</v>
      </c>
      <c r="V25" s="40">
        <v>0.93173038260593</v>
      </c>
      <c r="W25" s="40">
        <v>0.89813884961482049</v>
      </c>
      <c r="X25" s="40">
        <v>0.84150903080498951</v>
      </c>
      <c r="Y25" s="40">
        <v>0.7805574216605341</v>
      </c>
      <c r="Z25" s="40">
        <v>0.68399880576376115</v>
      </c>
      <c r="AA25" s="40">
        <v>0.66574862293440162</v>
      </c>
      <c r="AB25" s="40">
        <v>0.56819378620326488</v>
      </c>
      <c r="AC25" s="41"/>
      <c r="AD25" s="43"/>
    </row>
    <row r="26" spans="1:30">
      <c r="A26" s="39">
        <v>1923</v>
      </c>
      <c r="B26" s="40"/>
      <c r="C26" s="40">
        <v>0.90859438879836707</v>
      </c>
      <c r="D26" s="40">
        <v>0.98385998031483413</v>
      </c>
      <c r="E26" s="40">
        <v>0.99195865804318106</v>
      </c>
      <c r="F26" s="40">
        <v>0.99508566281344557</v>
      </c>
      <c r="G26" s="40">
        <v>0.99625994351878111</v>
      </c>
      <c r="H26" s="40"/>
      <c r="I26" s="40">
        <v>0.99744663356712759</v>
      </c>
      <c r="J26" s="40">
        <v>0.99801752456424964</v>
      </c>
      <c r="K26" s="40">
        <v>0.99702111154266371</v>
      </c>
      <c r="L26" s="40">
        <v>0.99626082670673555</v>
      </c>
      <c r="M26" s="40">
        <v>0.99585726016994802</v>
      </c>
      <c r="N26" s="40">
        <v>0.99497378520469038</v>
      </c>
      <c r="O26" s="40">
        <v>0.99379846316652665</v>
      </c>
      <c r="P26" s="40">
        <v>0.99201554929179425</v>
      </c>
      <c r="Q26" s="40">
        <v>0.99000840178327543</v>
      </c>
      <c r="R26" s="40">
        <v>0.98573068063153646</v>
      </c>
      <c r="S26" s="40">
        <v>0.9795286067365695</v>
      </c>
      <c r="T26" s="40">
        <v>0.96920441403636015</v>
      </c>
      <c r="U26" s="40">
        <v>0.95317767044034318</v>
      </c>
      <c r="V26" s="40">
        <v>0.93047606693864204</v>
      </c>
      <c r="W26" s="40">
        <v>0.89400353355889539</v>
      </c>
      <c r="X26" s="40">
        <v>0.83577647648588882</v>
      </c>
      <c r="Y26" s="40">
        <v>0.77007075232887812</v>
      </c>
      <c r="Z26" s="40">
        <v>0.66357461105835958</v>
      </c>
      <c r="AA26" s="40">
        <v>0.64354414478074828</v>
      </c>
      <c r="AB26" s="40">
        <v>0.54187192118226601</v>
      </c>
      <c r="AC26" s="41"/>
      <c r="AD26" s="42"/>
    </row>
    <row r="27" spans="1:30">
      <c r="A27" s="39">
        <v>1924</v>
      </c>
      <c r="B27" s="40"/>
      <c r="C27" s="40">
        <v>0.9126969623676392</v>
      </c>
      <c r="D27" s="40">
        <v>0.98678075542442834</v>
      </c>
      <c r="E27" s="40">
        <v>0.99327346093509516</v>
      </c>
      <c r="F27" s="40">
        <v>0.99552001134403667</v>
      </c>
      <c r="G27" s="40">
        <v>0.99662252562546771</v>
      </c>
      <c r="H27" s="40"/>
      <c r="I27" s="40">
        <v>0.99765089259578343</v>
      </c>
      <c r="J27" s="40">
        <v>0.99812475114282384</v>
      </c>
      <c r="K27" s="40">
        <v>0.99714935685494177</v>
      </c>
      <c r="L27" s="40">
        <v>0.99641580507389704</v>
      </c>
      <c r="M27" s="40">
        <v>0.99613663347268311</v>
      </c>
      <c r="N27" s="40">
        <v>0.99525864928919427</v>
      </c>
      <c r="O27" s="40">
        <v>0.99403345531755394</v>
      </c>
      <c r="P27" s="40">
        <v>0.99222396016001568</v>
      </c>
      <c r="Q27" s="40">
        <v>0.99018345421430487</v>
      </c>
      <c r="R27" s="40">
        <v>0.98603775947851047</v>
      </c>
      <c r="S27" s="40">
        <v>0.97980678974606072</v>
      </c>
      <c r="T27" s="40">
        <v>0.97050755377983478</v>
      </c>
      <c r="U27" s="40">
        <v>0.95357399551291944</v>
      </c>
      <c r="V27" s="40">
        <v>0.93355816025851557</v>
      </c>
      <c r="W27" s="40">
        <v>0.89918660704276232</v>
      </c>
      <c r="X27" s="40">
        <v>0.8414062586972737</v>
      </c>
      <c r="Y27" s="40">
        <v>0.79039624813263787</v>
      </c>
      <c r="Z27" s="40">
        <v>0.67698061883713023</v>
      </c>
      <c r="AA27" s="40">
        <v>0.66963736939151808</v>
      </c>
      <c r="AB27" s="40">
        <v>0.63042441583214115</v>
      </c>
      <c r="AC27" s="41"/>
      <c r="AD27" s="42"/>
    </row>
    <row r="28" spans="1:30">
      <c r="A28" s="39">
        <v>1925</v>
      </c>
      <c r="B28" s="40"/>
      <c r="C28" s="40">
        <v>0.91391922532390724</v>
      </c>
      <c r="D28" s="40">
        <v>0.98747767418487509</v>
      </c>
      <c r="E28" s="40">
        <v>0.99386692216775274</v>
      </c>
      <c r="F28" s="40">
        <v>0.99576836922724365</v>
      </c>
      <c r="G28" s="40">
        <v>0.99650472443010163</v>
      </c>
      <c r="H28" s="40"/>
      <c r="I28" s="40">
        <v>0.99774260676411464</v>
      </c>
      <c r="J28" s="40">
        <v>0.99813702276494143</v>
      </c>
      <c r="K28" s="40">
        <v>0.99717798477959896</v>
      </c>
      <c r="L28" s="40">
        <v>0.99638677750899474</v>
      </c>
      <c r="M28" s="40">
        <v>0.99613074508687349</v>
      </c>
      <c r="N28" s="40">
        <v>0.99523299351722316</v>
      </c>
      <c r="O28" s="40">
        <v>0.99416257161375832</v>
      </c>
      <c r="P28" s="40">
        <v>0.99221186753014268</v>
      </c>
      <c r="Q28" s="40">
        <v>0.99008400137175856</v>
      </c>
      <c r="R28" s="40">
        <v>0.98600199782652165</v>
      </c>
      <c r="S28" s="40">
        <v>0.97931297181055588</v>
      </c>
      <c r="T28" s="40">
        <v>0.97030886886372469</v>
      </c>
      <c r="U28" s="40">
        <v>0.95262703156344353</v>
      </c>
      <c r="V28" s="40">
        <v>0.93309872887995415</v>
      </c>
      <c r="W28" s="40">
        <v>0.89779375045656662</v>
      </c>
      <c r="X28" s="40">
        <v>0.83748170229331254</v>
      </c>
      <c r="Y28" s="40">
        <v>0.77906959653119712</v>
      </c>
      <c r="Z28" s="40">
        <v>0.67628281724761874</v>
      </c>
      <c r="AA28" s="40">
        <v>0.65077584595251448</v>
      </c>
      <c r="AB28" s="40">
        <v>0.63063063063063063</v>
      </c>
      <c r="AC28" s="41"/>
      <c r="AD28" s="42"/>
    </row>
    <row r="29" spans="1:30">
      <c r="A29" s="39">
        <v>1926</v>
      </c>
      <c r="B29" s="40"/>
      <c r="C29" s="40">
        <v>0.91379597813420521</v>
      </c>
      <c r="D29" s="40">
        <v>0.98507297245235104</v>
      </c>
      <c r="E29" s="40">
        <v>0.99327289765252025</v>
      </c>
      <c r="F29" s="40">
        <v>0.99547571905991705</v>
      </c>
      <c r="G29" s="40">
        <v>0.99650819139351499</v>
      </c>
      <c r="H29" s="40"/>
      <c r="I29" s="40">
        <v>0.99772356413637309</v>
      </c>
      <c r="J29" s="40">
        <v>0.99822417062833635</v>
      </c>
      <c r="K29" s="40">
        <v>0.99721476045210078</v>
      </c>
      <c r="L29" s="40">
        <v>0.99639448185893842</v>
      </c>
      <c r="M29" s="40">
        <v>0.9961905495628135</v>
      </c>
      <c r="N29" s="40">
        <v>0.99519353137013589</v>
      </c>
      <c r="O29" s="40">
        <v>0.99404336750260736</v>
      </c>
      <c r="P29" s="40">
        <v>0.99188083742101862</v>
      </c>
      <c r="Q29" s="40">
        <v>0.98954083419779393</v>
      </c>
      <c r="R29" s="40">
        <v>0.98545142694378918</v>
      </c>
      <c r="S29" s="40">
        <v>0.97843408932200537</v>
      </c>
      <c r="T29" s="40">
        <v>0.96958923362361327</v>
      </c>
      <c r="U29" s="40">
        <v>0.95043391810368072</v>
      </c>
      <c r="V29" s="40">
        <v>0.93073541172332108</v>
      </c>
      <c r="W29" s="40">
        <v>0.89115785554728222</v>
      </c>
      <c r="X29" s="40">
        <v>0.83139203767309122</v>
      </c>
      <c r="Y29" s="40">
        <v>0.76783873096026256</v>
      </c>
      <c r="Z29" s="40">
        <v>0.66350118373101374</v>
      </c>
      <c r="AA29" s="40">
        <v>0.62390841711308431</v>
      </c>
      <c r="AB29" s="40">
        <v>0.58060288335517696</v>
      </c>
      <c r="AC29" s="41"/>
      <c r="AD29" s="38"/>
    </row>
    <row r="30" spans="1:30">
      <c r="A30" s="39">
        <v>1927</v>
      </c>
      <c r="B30" s="40"/>
      <c r="C30" s="40">
        <v>0.92397090268618565</v>
      </c>
      <c r="D30" s="40">
        <v>0.98935983730043797</v>
      </c>
      <c r="E30" s="40">
        <v>0.99432783898760013</v>
      </c>
      <c r="F30" s="40">
        <v>0.99579396176178903</v>
      </c>
      <c r="G30" s="40">
        <v>0.99675035726323136</v>
      </c>
      <c r="H30" s="40"/>
      <c r="I30" s="40">
        <v>0.99775670188573118</v>
      </c>
      <c r="J30" s="40">
        <v>0.99826357298320567</v>
      </c>
      <c r="K30" s="40">
        <v>0.99735524229621753</v>
      </c>
      <c r="L30" s="40">
        <v>0.99661023275309701</v>
      </c>
      <c r="M30" s="40">
        <v>0.99628569253792221</v>
      </c>
      <c r="N30" s="40">
        <v>0.99545045345821725</v>
      </c>
      <c r="O30" s="40">
        <v>0.9941924343306594</v>
      </c>
      <c r="P30" s="40">
        <v>0.99232482502415786</v>
      </c>
      <c r="Q30" s="40">
        <v>0.99007637401146575</v>
      </c>
      <c r="R30" s="40">
        <v>0.98596168274643869</v>
      </c>
      <c r="S30" s="40">
        <v>0.97920630904998229</v>
      </c>
      <c r="T30" s="40">
        <v>0.97061928400741748</v>
      </c>
      <c r="U30" s="40">
        <v>0.95285842809176824</v>
      </c>
      <c r="V30" s="40">
        <v>0.93351752198517268</v>
      </c>
      <c r="W30" s="40">
        <v>0.89772644814744806</v>
      </c>
      <c r="X30" s="40">
        <v>0.84385834381044611</v>
      </c>
      <c r="Y30" s="40">
        <v>0.78489844834631994</v>
      </c>
      <c r="Z30" s="40">
        <v>0.69034701935732401</v>
      </c>
      <c r="AA30" s="40">
        <v>0.65725734320775642</v>
      </c>
      <c r="AB30" s="40">
        <v>0.69854469854469858</v>
      </c>
      <c r="AC30" s="41"/>
      <c r="AD30" s="42"/>
    </row>
    <row r="31" spans="1:30">
      <c r="A31" s="39">
        <v>1928</v>
      </c>
      <c r="B31" s="40"/>
      <c r="C31" s="40">
        <v>0.92302078435238932</v>
      </c>
      <c r="D31" s="40">
        <v>0.98773599006009583</v>
      </c>
      <c r="E31" s="40">
        <v>0.9938800520609572</v>
      </c>
      <c r="F31" s="40">
        <v>0.99569061620250299</v>
      </c>
      <c r="G31" s="40">
        <v>0.99659690302585158</v>
      </c>
      <c r="H31" s="40"/>
      <c r="I31" s="40">
        <v>0.99774615981399728</v>
      </c>
      <c r="J31" s="40">
        <v>0.99820685994605629</v>
      </c>
      <c r="K31" s="40">
        <v>0.99716346168603476</v>
      </c>
      <c r="L31" s="40">
        <v>0.99642147823002647</v>
      </c>
      <c r="M31" s="40">
        <v>0.99605319112650181</v>
      </c>
      <c r="N31" s="40">
        <v>0.99529258161317324</v>
      </c>
      <c r="O31" s="40">
        <v>0.99396521747255007</v>
      </c>
      <c r="P31" s="40">
        <v>0.99186959298679256</v>
      </c>
      <c r="Q31" s="40">
        <v>0.98928698216418898</v>
      </c>
      <c r="R31" s="40">
        <v>0.9851769891078167</v>
      </c>
      <c r="S31" s="40">
        <v>0.97820455768815961</v>
      </c>
      <c r="T31" s="40">
        <v>0.96919751713501701</v>
      </c>
      <c r="U31" s="40">
        <v>0.95094079106825702</v>
      </c>
      <c r="V31" s="40">
        <v>0.92919953324232851</v>
      </c>
      <c r="W31" s="40">
        <v>0.88892935795358297</v>
      </c>
      <c r="X31" s="40">
        <v>0.83162505270061371</v>
      </c>
      <c r="Y31" s="40">
        <v>0.76272722050767894</v>
      </c>
      <c r="Z31" s="40">
        <v>0.66646686076382944</v>
      </c>
      <c r="AA31" s="40">
        <v>0.61974833253111461</v>
      </c>
      <c r="AB31" s="40">
        <v>0.63376419898159031</v>
      </c>
      <c r="AC31" s="41"/>
      <c r="AD31" s="42"/>
    </row>
    <row r="32" spans="1:30">
      <c r="A32" s="39">
        <v>1929</v>
      </c>
      <c r="B32" s="40"/>
      <c r="C32" s="40">
        <v>0.92711886758826578</v>
      </c>
      <c r="D32" s="40">
        <v>0.98869790799783064</v>
      </c>
      <c r="E32" s="40">
        <v>0.99389863157984537</v>
      </c>
      <c r="F32" s="40">
        <v>0.99582300938400437</v>
      </c>
      <c r="G32" s="40">
        <v>0.99668462627915821</v>
      </c>
      <c r="H32" s="40"/>
      <c r="I32" s="40">
        <v>0.99782071695186891</v>
      </c>
      <c r="J32" s="40">
        <v>0.99827164354963882</v>
      </c>
      <c r="K32" s="40">
        <v>0.99723755510886347</v>
      </c>
      <c r="L32" s="40">
        <v>0.9964030904123925</v>
      </c>
      <c r="M32" s="40">
        <v>0.99600055366484985</v>
      </c>
      <c r="N32" s="40">
        <v>0.99538996349097064</v>
      </c>
      <c r="O32" s="40">
        <v>0.99408896014032744</v>
      </c>
      <c r="P32" s="40">
        <v>0.99188640962240315</v>
      </c>
      <c r="Q32" s="40">
        <v>0.98926855334330832</v>
      </c>
      <c r="R32" s="40">
        <v>0.98517149253987624</v>
      </c>
      <c r="S32" s="40">
        <v>0.97806910877794839</v>
      </c>
      <c r="T32" s="40">
        <v>0.96887301862461106</v>
      </c>
      <c r="U32" s="40">
        <v>0.9516928238374599</v>
      </c>
      <c r="V32" s="40">
        <v>0.92930626306025688</v>
      </c>
      <c r="W32" s="40">
        <v>0.89125274882654659</v>
      </c>
      <c r="X32" s="40">
        <v>0.83422818030125878</v>
      </c>
      <c r="Y32" s="40">
        <v>0.76423521410553774</v>
      </c>
      <c r="Z32" s="40">
        <v>0.68161773895035016</v>
      </c>
      <c r="AA32" s="40">
        <v>0.64142890748395331</v>
      </c>
      <c r="AB32" s="40">
        <v>0.72038541469865858</v>
      </c>
      <c r="AC32" s="41"/>
      <c r="AD32" s="42"/>
    </row>
    <row r="33" spans="1:30">
      <c r="A33" s="39">
        <v>1930</v>
      </c>
      <c r="B33" s="40"/>
      <c r="C33" s="40">
        <v>0.9297021480811567</v>
      </c>
      <c r="D33" s="40">
        <v>0.99033881437267413</v>
      </c>
      <c r="E33" s="40">
        <v>0.9947368167851135</v>
      </c>
      <c r="F33" s="40">
        <v>0.99631096518956586</v>
      </c>
      <c r="G33" s="40">
        <v>0.99706699702503754</v>
      </c>
      <c r="H33" s="40"/>
      <c r="I33" s="40">
        <v>0.99801688916517617</v>
      </c>
      <c r="J33" s="40">
        <v>0.99843008748690776</v>
      </c>
      <c r="K33" s="40">
        <v>0.99747598706171059</v>
      </c>
      <c r="L33" s="40">
        <v>0.99658977408162197</v>
      </c>
      <c r="M33" s="40">
        <v>0.99626740523331137</v>
      </c>
      <c r="N33" s="40">
        <v>0.9956670225846932</v>
      </c>
      <c r="O33" s="40">
        <v>0.99449816089173892</v>
      </c>
      <c r="P33" s="40">
        <v>0.99243710385532957</v>
      </c>
      <c r="Q33" s="40">
        <v>0.98970967540963184</v>
      </c>
      <c r="R33" s="40">
        <v>0.98534006898060578</v>
      </c>
      <c r="S33" s="40">
        <v>0.97891486105874792</v>
      </c>
      <c r="T33" s="40">
        <v>0.96884225051214012</v>
      </c>
      <c r="U33" s="40">
        <v>0.95403436590198087</v>
      </c>
      <c r="V33" s="40">
        <v>0.9312261462492909</v>
      </c>
      <c r="W33" s="40">
        <v>0.89642433356556728</v>
      </c>
      <c r="X33" s="40">
        <v>0.84446585550188058</v>
      </c>
      <c r="Y33" s="40">
        <v>0.78076256499133445</v>
      </c>
      <c r="Z33" s="40">
        <v>0.69245985571328839</v>
      </c>
      <c r="AA33" s="40">
        <v>0.65374420145791912</v>
      </c>
      <c r="AB33" s="40">
        <v>0.70555555555555549</v>
      </c>
      <c r="AC33" s="41"/>
      <c r="AD33" s="36"/>
    </row>
    <row r="34" spans="1:30">
      <c r="A34" s="39">
        <v>1931</v>
      </c>
      <c r="B34" s="40"/>
      <c r="C34" s="40">
        <v>0.93560286483076915</v>
      </c>
      <c r="D34" s="40">
        <v>0.99108768188149643</v>
      </c>
      <c r="E34" s="40">
        <v>0.99531069041001219</v>
      </c>
      <c r="F34" s="40">
        <v>0.99666913363247844</v>
      </c>
      <c r="G34" s="40">
        <v>0.99725378008265386</v>
      </c>
      <c r="H34" s="40"/>
      <c r="I34" s="40">
        <v>0.99808381970985105</v>
      </c>
      <c r="J34" s="40">
        <v>0.99845519085061651</v>
      </c>
      <c r="K34" s="40">
        <v>0.99753018975475471</v>
      </c>
      <c r="L34" s="40">
        <v>0.99680910634549302</v>
      </c>
      <c r="M34" s="40">
        <v>0.99651526606838003</v>
      </c>
      <c r="N34" s="40">
        <v>0.99579998829615768</v>
      </c>
      <c r="O34" s="40">
        <v>0.99450579015595775</v>
      </c>
      <c r="P34" s="40">
        <v>0.99241081691402711</v>
      </c>
      <c r="Q34" s="40">
        <v>0.98956418540170898</v>
      </c>
      <c r="R34" s="40">
        <v>0.98562156446993043</v>
      </c>
      <c r="S34" s="40">
        <v>0.97905274531634401</v>
      </c>
      <c r="T34" s="40">
        <v>0.96963637074525355</v>
      </c>
      <c r="U34" s="40">
        <v>0.955908730809229</v>
      </c>
      <c r="V34" s="40">
        <v>0.93179065427075702</v>
      </c>
      <c r="W34" s="40">
        <v>0.89819278924757751</v>
      </c>
      <c r="X34" s="40">
        <v>0.84866747643695428</v>
      </c>
      <c r="Y34" s="40">
        <v>0.78227051333678499</v>
      </c>
      <c r="Z34" s="40">
        <v>0.69288911101252815</v>
      </c>
      <c r="AA34" s="40">
        <v>0.66120183515672626</v>
      </c>
      <c r="AB34" s="40">
        <v>0.65678919729932483</v>
      </c>
      <c r="AC34" s="41"/>
      <c r="AD34" s="36"/>
    </row>
    <row r="35" spans="1:30">
      <c r="A35" s="39">
        <v>1932</v>
      </c>
      <c r="B35" s="40"/>
      <c r="C35" s="40">
        <v>0.94077690713623152</v>
      </c>
      <c r="D35" s="40">
        <v>0.99223709235336932</v>
      </c>
      <c r="E35" s="40">
        <v>0.99593206063693085</v>
      </c>
      <c r="F35" s="40">
        <v>0.99708980374126577</v>
      </c>
      <c r="G35" s="40">
        <v>0.99748423343082737</v>
      </c>
      <c r="H35" s="40"/>
      <c r="I35" s="40">
        <v>0.99825623910507433</v>
      </c>
      <c r="J35" s="40">
        <v>0.99851658916731278</v>
      </c>
      <c r="K35" s="40">
        <v>0.9977684730417723</v>
      </c>
      <c r="L35" s="40">
        <v>0.99708450620007072</v>
      </c>
      <c r="M35" s="40">
        <v>0.99676350635806643</v>
      </c>
      <c r="N35" s="40">
        <v>0.99615574070352031</v>
      </c>
      <c r="O35" s="40">
        <v>0.9949518803501407</v>
      </c>
      <c r="P35" s="40">
        <v>0.99281169201597985</v>
      </c>
      <c r="Q35" s="40">
        <v>0.99002742624204809</v>
      </c>
      <c r="R35" s="40">
        <v>0.98605878619909537</v>
      </c>
      <c r="S35" s="40">
        <v>0.97921960237438865</v>
      </c>
      <c r="T35" s="40">
        <v>0.9696816313491734</v>
      </c>
      <c r="U35" s="40">
        <v>0.95651061146936811</v>
      </c>
      <c r="V35" s="40">
        <v>0.93135047216026567</v>
      </c>
      <c r="W35" s="40">
        <v>0.895247671185328</v>
      </c>
      <c r="X35" s="40">
        <v>0.84497549765938706</v>
      </c>
      <c r="Y35" s="40">
        <v>0.77545042324453406</v>
      </c>
      <c r="Z35" s="40">
        <v>0.67652134275388276</v>
      </c>
      <c r="AA35" s="40">
        <v>0.65793892655015862</v>
      </c>
      <c r="AB35" s="40">
        <v>0.68465045592705165</v>
      </c>
      <c r="AC35" s="41"/>
      <c r="AD35" s="36"/>
    </row>
    <row r="36" spans="1:30">
      <c r="A36" s="39">
        <v>1933</v>
      </c>
      <c r="B36" s="40"/>
      <c r="C36" s="40">
        <v>0.94410057854714768</v>
      </c>
      <c r="D36" s="40">
        <v>0.99217903260372564</v>
      </c>
      <c r="E36" s="40">
        <v>0.99592138177392631</v>
      </c>
      <c r="F36" s="40">
        <v>0.99696174498197943</v>
      </c>
      <c r="G36" s="40">
        <v>0.99759779642197399</v>
      </c>
      <c r="H36" s="40"/>
      <c r="I36" s="40">
        <v>0.99828934721842566</v>
      </c>
      <c r="J36" s="40">
        <v>0.99855449910012917</v>
      </c>
      <c r="K36" s="40">
        <v>0.9978828008094599</v>
      </c>
      <c r="L36" s="40">
        <v>0.99713538433473403</v>
      </c>
      <c r="M36" s="40">
        <v>0.9968115239547195</v>
      </c>
      <c r="N36" s="40">
        <v>0.99620236767823234</v>
      </c>
      <c r="O36" s="40">
        <v>0.99505885958450868</v>
      </c>
      <c r="P36" s="40">
        <v>0.99287777541137201</v>
      </c>
      <c r="Q36" s="40">
        <v>0.98997812414115494</v>
      </c>
      <c r="R36" s="40">
        <v>0.98612650872065755</v>
      </c>
      <c r="S36" s="40">
        <v>0.97959568628015226</v>
      </c>
      <c r="T36" s="40">
        <v>0.96938970490947896</v>
      </c>
      <c r="U36" s="40">
        <v>0.95669527381415531</v>
      </c>
      <c r="V36" s="40">
        <v>0.93215158404292286</v>
      </c>
      <c r="W36" s="40">
        <v>0.89714535326929201</v>
      </c>
      <c r="X36" s="40">
        <v>0.84989681298513964</v>
      </c>
      <c r="Y36" s="40">
        <v>0.78290491571890009</v>
      </c>
      <c r="Z36" s="40">
        <v>0.69733508967473901</v>
      </c>
      <c r="AA36" s="40">
        <v>0.67669978852226309</v>
      </c>
      <c r="AB36" s="40">
        <v>0.65748459586806818</v>
      </c>
      <c r="AC36" s="41"/>
      <c r="AD36" s="36"/>
    </row>
    <row r="37" spans="1:30">
      <c r="A37" s="39">
        <v>1934</v>
      </c>
      <c r="B37" s="40"/>
      <c r="C37" s="40">
        <v>0.93925029197444965</v>
      </c>
      <c r="D37" s="40">
        <v>0.99178579078161289</v>
      </c>
      <c r="E37" s="40">
        <v>0.99572021087615847</v>
      </c>
      <c r="F37" s="40">
        <v>0.99688869283694681</v>
      </c>
      <c r="G37" s="40">
        <v>0.9975236941069493</v>
      </c>
      <c r="H37" s="40"/>
      <c r="I37" s="40">
        <v>0.99822306610896616</v>
      </c>
      <c r="J37" s="40">
        <v>0.99850861884915965</v>
      </c>
      <c r="K37" s="40">
        <v>0.99782343203960255</v>
      </c>
      <c r="L37" s="40">
        <v>0.99703588328430259</v>
      </c>
      <c r="M37" s="40">
        <v>0.99679372928766252</v>
      </c>
      <c r="N37" s="40">
        <v>0.99616850127995737</v>
      </c>
      <c r="O37" s="40">
        <v>0.99501126566057096</v>
      </c>
      <c r="P37" s="40">
        <v>0.99277044299798056</v>
      </c>
      <c r="Q37" s="40">
        <v>0.98968904804373803</v>
      </c>
      <c r="R37" s="40">
        <v>0.98550826955903426</v>
      </c>
      <c r="S37" s="40">
        <v>0.97905626387522005</v>
      </c>
      <c r="T37" s="40">
        <v>0.96882278923481691</v>
      </c>
      <c r="U37" s="40">
        <v>0.95572925984098345</v>
      </c>
      <c r="V37" s="40">
        <v>0.93213818732498188</v>
      </c>
      <c r="W37" s="40">
        <v>0.89263126879922916</v>
      </c>
      <c r="X37" s="40">
        <v>0.84910881407613781</v>
      </c>
      <c r="Y37" s="40">
        <v>0.78289348975336459</v>
      </c>
      <c r="Z37" s="40">
        <v>0.68351454598883343</v>
      </c>
      <c r="AA37" s="40">
        <v>0.67856942339003989</v>
      </c>
      <c r="AB37" s="40">
        <v>0.65598835092828534</v>
      </c>
      <c r="AC37" s="41"/>
      <c r="AD37" s="36"/>
    </row>
    <row r="38" spans="1:30">
      <c r="A38" s="39">
        <v>1935</v>
      </c>
      <c r="B38" s="40"/>
      <c r="C38" s="40">
        <v>0.94055570609340911</v>
      </c>
      <c r="D38" s="40">
        <v>0.99278965847951661</v>
      </c>
      <c r="E38" s="40">
        <v>0.99606781709472314</v>
      </c>
      <c r="F38" s="40">
        <v>0.9971367600204295</v>
      </c>
      <c r="G38" s="40">
        <v>0.99766721290085514</v>
      </c>
      <c r="H38" s="40"/>
      <c r="I38" s="40">
        <v>0.9982257480056721</v>
      </c>
      <c r="J38" s="40">
        <v>0.99844223437252766</v>
      </c>
      <c r="K38" s="40">
        <v>0.99779271609458753</v>
      </c>
      <c r="L38" s="40">
        <v>0.99701007075347803</v>
      </c>
      <c r="M38" s="40">
        <v>0.99668045632495461</v>
      </c>
      <c r="N38" s="40">
        <v>0.99613442604765312</v>
      </c>
      <c r="O38" s="40">
        <v>0.9949182164463366</v>
      </c>
      <c r="P38" s="40">
        <v>0.99270064441594796</v>
      </c>
      <c r="Q38" s="40">
        <v>0.9896654767143368</v>
      </c>
      <c r="R38" s="40">
        <v>0.98568944059864572</v>
      </c>
      <c r="S38" s="40">
        <v>0.97889594703408789</v>
      </c>
      <c r="T38" s="40">
        <v>0.96948600795152406</v>
      </c>
      <c r="U38" s="40">
        <v>0.95487458568076189</v>
      </c>
      <c r="V38" s="40">
        <v>0.93435784354872631</v>
      </c>
      <c r="W38" s="40">
        <v>0.89220124126945433</v>
      </c>
      <c r="X38" s="40">
        <v>0.85130518257572985</v>
      </c>
      <c r="Y38" s="40">
        <v>0.78117540012370479</v>
      </c>
      <c r="Z38" s="40">
        <v>0.68489904256327616</v>
      </c>
      <c r="AA38" s="40">
        <v>0.67406398910823695</v>
      </c>
      <c r="AB38" s="40">
        <v>0.63619744058500916</v>
      </c>
      <c r="AC38" s="41"/>
      <c r="AD38" s="36"/>
    </row>
    <row r="39" spans="1:30">
      <c r="A39" s="39">
        <v>1936</v>
      </c>
      <c r="B39" s="40"/>
      <c r="C39" s="40">
        <v>0.93945264759447578</v>
      </c>
      <c r="D39" s="40">
        <v>0.99240894807035918</v>
      </c>
      <c r="E39" s="40">
        <v>0.99611472011456859</v>
      </c>
      <c r="F39" s="40">
        <v>0.99736214748577212</v>
      </c>
      <c r="G39" s="40">
        <v>0.99780229665577402</v>
      </c>
      <c r="H39" s="40"/>
      <c r="I39" s="40">
        <v>0.99827000078058314</v>
      </c>
      <c r="J39" s="40">
        <v>0.99848125716878755</v>
      </c>
      <c r="K39" s="40">
        <v>0.99771470082701907</v>
      </c>
      <c r="L39" s="40">
        <v>0.99696249291812078</v>
      </c>
      <c r="M39" s="40">
        <v>0.99669448657080506</v>
      </c>
      <c r="N39" s="40">
        <v>0.9960903550247342</v>
      </c>
      <c r="O39" s="40">
        <v>0.99473360885251505</v>
      </c>
      <c r="P39" s="40">
        <v>0.99230139377746174</v>
      </c>
      <c r="Q39" s="40">
        <v>0.98923970539633899</v>
      </c>
      <c r="R39" s="40">
        <v>0.98487124695829176</v>
      </c>
      <c r="S39" s="40">
        <v>0.97795490914479233</v>
      </c>
      <c r="T39" s="40">
        <v>0.96789542479089907</v>
      </c>
      <c r="U39" s="40">
        <v>0.95278777121252922</v>
      </c>
      <c r="V39" s="40">
        <v>0.93229296001271289</v>
      </c>
      <c r="W39" s="40">
        <v>0.88469484489645622</v>
      </c>
      <c r="X39" s="40">
        <v>0.84034996063211842</v>
      </c>
      <c r="Y39" s="40">
        <v>0.765320009138861</v>
      </c>
      <c r="Z39" s="40">
        <v>0.6583708329506841</v>
      </c>
      <c r="AA39" s="40">
        <v>0.62408797715977582</v>
      </c>
      <c r="AB39" s="40">
        <v>0.66948218876239451</v>
      </c>
      <c r="AC39" s="41"/>
      <c r="AD39" s="36"/>
    </row>
    <row r="40" spans="1:30">
      <c r="A40" s="39">
        <v>1937</v>
      </c>
      <c r="B40" s="40"/>
      <c r="C40" s="40">
        <v>0.94043437564858978</v>
      </c>
      <c r="D40" s="40">
        <v>0.9930612069481205</v>
      </c>
      <c r="E40" s="40">
        <v>0.99624340686035917</v>
      </c>
      <c r="F40" s="40">
        <v>0.99748229421357948</v>
      </c>
      <c r="G40" s="40">
        <v>0.99792563158874015</v>
      </c>
      <c r="H40" s="40"/>
      <c r="I40" s="40">
        <v>0.99841647282619361</v>
      </c>
      <c r="J40" s="40">
        <v>0.99859966723344018</v>
      </c>
      <c r="K40" s="40">
        <v>0.99780165548136457</v>
      </c>
      <c r="L40" s="40">
        <v>0.99712646147653672</v>
      </c>
      <c r="M40" s="40">
        <v>0.9968269924965425</v>
      </c>
      <c r="N40" s="40">
        <v>0.99617387219506892</v>
      </c>
      <c r="O40" s="40">
        <v>0.99493812171175755</v>
      </c>
      <c r="P40" s="40">
        <v>0.99269018854838464</v>
      </c>
      <c r="Q40" s="40">
        <v>0.98948690414300089</v>
      </c>
      <c r="R40" s="40">
        <v>0.98509187928303521</v>
      </c>
      <c r="S40" s="40">
        <v>0.97833604720064293</v>
      </c>
      <c r="T40" s="40">
        <v>0.96834069385567956</v>
      </c>
      <c r="U40" s="40">
        <v>0.95370212103961705</v>
      </c>
      <c r="V40" s="40">
        <v>0.93476316755786448</v>
      </c>
      <c r="W40" s="40">
        <v>0.88890657802825324</v>
      </c>
      <c r="X40" s="40">
        <v>0.84469198374723575</v>
      </c>
      <c r="Y40" s="40">
        <v>0.77635245763080241</v>
      </c>
      <c r="Z40" s="40">
        <v>0.68207320331285071</v>
      </c>
      <c r="AA40" s="40">
        <v>0.63191287149058595</v>
      </c>
      <c r="AB40" s="40">
        <v>0.68830689782368126</v>
      </c>
      <c r="AC40" s="41"/>
      <c r="AD40" s="36"/>
    </row>
    <row r="41" spans="1:30">
      <c r="A41" s="39">
        <v>1938</v>
      </c>
      <c r="B41" s="40"/>
      <c r="C41" s="40">
        <v>0.94143052451786025</v>
      </c>
      <c r="D41" s="40">
        <v>0.99342317661396562</v>
      </c>
      <c r="E41" s="40">
        <v>0.99663715710864975</v>
      </c>
      <c r="F41" s="40">
        <v>0.99758822242068246</v>
      </c>
      <c r="G41" s="40">
        <v>0.99821365124000827</v>
      </c>
      <c r="H41" s="40"/>
      <c r="I41" s="40">
        <v>0.99860898326924441</v>
      </c>
      <c r="J41" s="40">
        <v>0.99879363134129895</v>
      </c>
      <c r="K41" s="40">
        <v>0.99812344699933719</v>
      </c>
      <c r="L41" s="40">
        <v>0.99757651967989025</v>
      </c>
      <c r="M41" s="40">
        <v>0.99729725385924528</v>
      </c>
      <c r="N41" s="40">
        <v>0.99668964600162691</v>
      </c>
      <c r="O41" s="40">
        <v>0.99557238300555806</v>
      </c>
      <c r="P41" s="40">
        <v>0.99351807100952194</v>
      </c>
      <c r="Q41" s="40">
        <v>0.99052204256868559</v>
      </c>
      <c r="R41" s="40">
        <v>0.98618130882317245</v>
      </c>
      <c r="S41" s="40">
        <v>0.97992318982957038</v>
      </c>
      <c r="T41" s="40">
        <v>0.97035334779434201</v>
      </c>
      <c r="U41" s="40">
        <v>0.95573187204938037</v>
      </c>
      <c r="V41" s="40">
        <v>0.93638551871144349</v>
      </c>
      <c r="W41" s="40">
        <v>0.89514795972975914</v>
      </c>
      <c r="X41" s="40">
        <v>0.85386536704999327</v>
      </c>
      <c r="Y41" s="40">
        <v>0.78765745440872348</v>
      </c>
      <c r="Z41" s="40">
        <v>0.70840176333304528</v>
      </c>
      <c r="AA41" s="40">
        <v>0.68601688564719987</v>
      </c>
      <c r="AB41" s="40">
        <v>0.66283808818080769</v>
      </c>
      <c r="AC41" s="41"/>
      <c r="AD41" s="36"/>
    </row>
    <row r="42" spans="1:30">
      <c r="A42" s="39">
        <v>1939</v>
      </c>
      <c r="B42" s="40"/>
      <c r="C42" s="40">
        <v>0.94296814157259967</v>
      </c>
      <c r="D42" s="40">
        <v>0.99427272485104645</v>
      </c>
      <c r="E42" s="40">
        <v>0.99701454006699475</v>
      </c>
      <c r="F42" s="40">
        <v>0.99782235766221483</v>
      </c>
      <c r="G42" s="40">
        <v>0.99829881844223745</v>
      </c>
      <c r="H42" s="40"/>
      <c r="I42" s="40">
        <v>0.99873501065146697</v>
      </c>
      <c r="J42" s="40">
        <v>0.99879270049348268</v>
      </c>
      <c r="K42" s="40">
        <v>0.9981911177287619</v>
      </c>
      <c r="L42" s="40">
        <v>0.99771753630325266</v>
      </c>
      <c r="M42" s="40">
        <v>0.99749186771341758</v>
      </c>
      <c r="N42" s="40">
        <v>0.99687417044536675</v>
      </c>
      <c r="O42" s="40">
        <v>0.99574805833341429</v>
      </c>
      <c r="P42" s="40">
        <v>0.99366490333863677</v>
      </c>
      <c r="Q42" s="40">
        <v>0.99030268671112642</v>
      </c>
      <c r="R42" s="40">
        <v>0.98523205918291912</v>
      </c>
      <c r="S42" s="40">
        <v>0.97830179263882744</v>
      </c>
      <c r="T42" s="40">
        <v>0.96956011711804058</v>
      </c>
      <c r="U42" s="40">
        <v>0.95617035492798297</v>
      </c>
      <c r="V42" s="40">
        <v>0.93647945088277773</v>
      </c>
      <c r="W42" s="40">
        <v>0.90306725813109978</v>
      </c>
      <c r="X42" s="40">
        <v>0.86751640157842491</v>
      </c>
      <c r="Y42" s="40">
        <v>0.82433267049612824</v>
      </c>
      <c r="Z42" s="40">
        <v>0.79358319694796209</v>
      </c>
      <c r="AA42" s="40">
        <v>0.79184470760590897</v>
      </c>
      <c r="AB42" s="40">
        <v>0.79125821704532351</v>
      </c>
      <c r="AC42" s="41"/>
      <c r="AD42" s="36"/>
    </row>
    <row r="43" spans="1:30">
      <c r="A43" s="39">
        <v>1940</v>
      </c>
      <c r="B43" s="40"/>
      <c r="C43" s="40">
        <v>0.94098602605653847</v>
      </c>
      <c r="D43" s="40">
        <v>0.99461372128250092</v>
      </c>
      <c r="E43" s="40">
        <v>0.99716793753054322</v>
      </c>
      <c r="F43" s="40">
        <v>0.99810867670541104</v>
      </c>
      <c r="G43" s="40">
        <v>0.99843574765109189</v>
      </c>
      <c r="H43" s="40"/>
      <c r="I43" s="40">
        <v>0.99878435935323473</v>
      </c>
      <c r="J43" s="40">
        <v>0.99890452654343964</v>
      </c>
      <c r="K43" s="40">
        <v>0.9982995991099326</v>
      </c>
      <c r="L43" s="40">
        <v>0.9977596892149958</v>
      </c>
      <c r="M43" s="40">
        <v>0.99752187487592914</v>
      </c>
      <c r="N43" s="40">
        <v>0.99693945517121996</v>
      </c>
      <c r="O43" s="40">
        <v>0.99587616240276355</v>
      </c>
      <c r="P43" s="40">
        <v>0.99384327359306635</v>
      </c>
      <c r="Q43" s="40">
        <v>0.99047137197664159</v>
      </c>
      <c r="R43" s="40">
        <v>0.98516658974970495</v>
      </c>
      <c r="S43" s="40">
        <v>0.97783486720072332</v>
      </c>
      <c r="T43" s="40">
        <v>0.9687676262681757</v>
      </c>
      <c r="U43" s="40">
        <v>0.95606628193829102</v>
      </c>
      <c r="V43" s="40">
        <v>0.93405363841145128</v>
      </c>
      <c r="W43" s="40">
        <v>0.90379790463241516</v>
      </c>
      <c r="X43" s="40">
        <v>0.86343527111853258</v>
      </c>
      <c r="Y43" s="40">
        <v>0.82071497100905189</v>
      </c>
      <c r="Z43" s="40">
        <v>0.78180127451248527</v>
      </c>
      <c r="AA43" s="40">
        <v>0.77182007745010428</v>
      </c>
      <c r="AB43" s="40">
        <v>0.73744292237442921</v>
      </c>
      <c r="AC43" s="41"/>
      <c r="AD43" s="36"/>
    </row>
    <row r="44" spans="1:30">
      <c r="A44" s="39">
        <v>1941</v>
      </c>
      <c r="B44" s="40"/>
      <c r="C44" s="40">
        <v>0.94414996236290893</v>
      </c>
      <c r="D44" s="40">
        <v>0.995181211817871</v>
      </c>
      <c r="E44" s="40">
        <v>0.9974285482117432</v>
      </c>
      <c r="F44" s="40">
        <v>0.99820560720143503</v>
      </c>
      <c r="G44" s="40">
        <v>0.9986074284947889</v>
      </c>
      <c r="H44" s="40"/>
      <c r="I44" s="40">
        <v>0.99890193306113184</v>
      </c>
      <c r="J44" s="40">
        <v>0.99896115037844546</v>
      </c>
      <c r="K44" s="40">
        <v>0.99825491537107947</v>
      </c>
      <c r="L44" s="40">
        <v>0.99771977399688105</v>
      </c>
      <c r="M44" s="40">
        <v>0.99757929718757499</v>
      </c>
      <c r="N44" s="40">
        <v>0.99704893650592086</v>
      </c>
      <c r="O44" s="40">
        <v>0.99593892433343745</v>
      </c>
      <c r="P44" s="40">
        <v>0.99401564747021309</v>
      </c>
      <c r="Q44" s="40">
        <v>0.99071695112701252</v>
      </c>
      <c r="R44" s="40">
        <v>0.9856224425659097</v>
      </c>
      <c r="S44" s="40">
        <v>0.97843796066915656</v>
      </c>
      <c r="T44" s="40">
        <v>0.96993776396475206</v>
      </c>
      <c r="U44" s="40">
        <v>0.95748233076646505</v>
      </c>
      <c r="V44" s="40">
        <v>0.93609293196862409</v>
      </c>
      <c r="W44" s="40">
        <v>0.90934580616002658</v>
      </c>
      <c r="X44" s="40">
        <v>0.86581262660075931</v>
      </c>
      <c r="Y44" s="40">
        <v>0.82035090234690844</v>
      </c>
      <c r="Z44" s="40">
        <v>0.79069635274727945</v>
      </c>
      <c r="AA44" s="40">
        <v>0.77670641969043386</v>
      </c>
      <c r="AB44" s="40">
        <v>0.75247524752475248</v>
      </c>
      <c r="AC44" s="41"/>
      <c r="AD44" s="36"/>
    </row>
    <row r="45" spans="1:30">
      <c r="A45" s="39">
        <v>1942</v>
      </c>
      <c r="B45" s="40"/>
      <c r="C45" s="40">
        <v>0.94654683435641696</v>
      </c>
      <c r="D45" s="40">
        <v>0.99602656138142065</v>
      </c>
      <c r="E45" s="40">
        <v>0.99788947064679812</v>
      </c>
      <c r="F45" s="40">
        <v>0.99835207871785003</v>
      </c>
      <c r="G45" s="40">
        <v>0.99872734792071594</v>
      </c>
      <c r="H45" s="40"/>
      <c r="I45" s="40">
        <v>0.99900107379986147</v>
      </c>
      <c r="J45" s="40">
        <v>0.99904178691042111</v>
      </c>
      <c r="K45" s="40">
        <v>0.99838334334458789</v>
      </c>
      <c r="L45" s="40">
        <v>0.99770973927034112</v>
      </c>
      <c r="M45" s="40">
        <v>0.997711722990968</v>
      </c>
      <c r="N45" s="40">
        <v>0.99715525694556839</v>
      </c>
      <c r="O45" s="40">
        <v>0.99604830009266554</v>
      </c>
      <c r="P45" s="40">
        <v>0.99418430460688423</v>
      </c>
      <c r="Q45" s="40">
        <v>0.99091800454694634</v>
      </c>
      <c r="R45" s="40">
        <v>0.98572886407987426</v>
      </c>
      <c r="S45" s="40">
        <v>0.97871066462643874</v>
      </c>
      <c r="T45" s="40">
        <v>0.97056682895789548</v>
      </c>
      <c r="U45" s="40">
        <v>0.95819654992662595</v>
      </c>
      <c r="V45" s="40">
        <v>0.93809283581930936</v>
      </c>
      <c r="W45" s="40">
        <v>0.91172340899552862</v>
      </c>
      <c r="X45" s="40">
        <v>0.86858613031436338</v>
      </c>
      <c r="Y45" s="40">
        <v>0.82159236774582489</v>
      </c>
      <c r="Z45" s="40">
        <v>0.791479196126323</v>
      </c>
      <c r="AA45" s="40">
        <v>0.76874981302539858</v>
      </c>
      <c r="AB45" s="40">
        <v>0.74802601021830006</v>
      </c>
      <c r="AC45" s="41"/>
      <c r="AD45" s="36"/>
    </row>
    <row r="46" spans="1:30">
      <c r="A46" s="39">
        <v>1943</v>
      </c>
      <c r="B46" s="40"/>
      <c r="C46" s="40">
        <v>0.94704761152707184</v>
      </c>
      <c r="D46" s="40">
        <v>0.9957767775533104</v>
      </c>
      <c r="E46" s="40">
        <v>0.99766592352571615</v>
      </c>
      <c r="F46" s="40">
        <v>0.99834959722372407</v>
      </c>
      <c r="G46" s="40">
        <v>0.99874388522945357</v>
      </c>
      <c r="H46" s="40"/>
      <c r="I46" s="40">
        <v>0.9989632018815946</v>
      </c>
      <c r="J46" s="40">
        <v>0.99901086154703411</v>
      </c>
      <c r="K46" s="40">
        <v>0.99828753912305046</v>
      </c>
      <c r="L46" s="40">
        <v>0.99739604366954338</v>
      </c>
      <c r="M46" s="40">
        <v>0.99771938224945877</v>
      </c>
      <c r="N46" s="40">
        <v>0.99730504117637975</v>
      </c>
      <c r="O46" s="40">
        <v>0.99619138442176225</v>
      </c>
      <c r="P46" s="40">
        <v>0.99426576449256443</v>
      </c>
      <c r="Q46" s="40">
        <v>0.99109371440318361</v>
      </c>
      <c r="R46" s="40">
        <v>0.9856048745774515</v>
      </c>
      <c r="S46" s="40">
        <v>0.97845409830851116</v>
      </c>
      <c r="T46" s="40">
        <v>0.97014280911826789</v>
      </c>
      <c r="U46" s="40">
        <v>0.95783914024848127</v>
      </c>
      <c r="V46" s="40">
        <v>0.93526432038634999</v>
      </c>
      <c r="W46" s="40">
        <v>0.90640259637457454</v>
      </c>
      <c r="X46" s="40">
        <v>0.85968393330068094</v>
      </c>
      <c r="Y46" s="40">
        <v>0.79917865840309454</v>
      </c>
      <c r="Z46" s="40">
        <v>0.75935198119133884</v>
      </c>
      <c r="AA46" s="40">
        <v>0.75401358096865578</v>
      </c>
      <c r="AB46" s="40">
        <v>0.73530100726165382</v>
      </c>
      <c r="AC46" s="41"/>
      <c r="AD46" s="36"/>
    </row>
    <row r="47" spans="1:30">
      <c r="A47" s="39">
        <v>1944</v>
      </c>
      <c r="B47" s="40"/>
      <c r="C47" s="40">
        <v>0.95362119819055158</v>
      </c>
      <c r="D47" s="40">
        <v>0.99605869264954305</v>
      </c>
      <c r="E47" s="40">
        <v>0.99785066232558595</v>
      </c>
      <c r="F47" s="40">
        <v>0.998504697059447</v>
      </c>
      <c r="G47" s="40">
        <v>0.99888087389983771</v>
      </c>
      <c r="H47" s="40"/>
      <c r="I47" s="40">
        <v>0.99899525500828645</v>
      </c>
      <c r="J47" s="40">
        <v>0.99902733914662711</v>
      </c>
      <c r="K47" s="40">
        <v>0.99835467890112706</v>
      </c>
      <c r="L47" s="40">
        <v>0.99768273356686465</v>
      </c>
      <c r="M47" s="40">
        <v>0.99801402763302804</v>
      </c>
      <c r="N47" s="40">
        <v>0.99755350189241487</v>
      </c>
      <c r="O47" s="40">
        <v>0.99643260103415476</v>
      </c>
      <c r="P47" s="40">
        <v>0.99454002858565238</v>
      </c>
      <c r="Q47" s="40">
        <v>0.99159944028740399</v>
      </c>
      <c r="R47" s="40">
        <v>0.98638468545777402</v>
      </c>
      <c r="S47" s="40">
        <v>0.9792238130303268</v>
      </c>
      <c r="T47" s="40">
        <v>0.97129199828938051</v>
      </c>
      <c r="U47" s="40">
        <v>0.95966090296398876</v>
      </c>
      <c r="V47" s="40">
        <v>0.93818355262746167</v>
      </c>
      <c r="W47" s="40">
        <v>0.90976177584602591</v>
      </c>
      <c r="X47" s="40">
        <v>0.86852187627770649</v>
      </c>
      <c r="Y47" s="40">
        <v>0.80931326156394179</v>
      </c>
      <c r="Z47" s="40">
        <v>0.7763108874628103</v>
      </c>
      <c r="AA47" s="40">
        <v>0.76445138805432034</v>
      </c>
      <c r="AB47" s="40">
        <v>0.71172022684310021</v>
      </c>
      <c r="AC47" s="41"/>
      <c r="AD47" s="36"/>
    </row>
    <row r="48" spans="1:30">
      <c r="A48" s="39">
        <v>1945</v>
      </c>
      <c r="B48" s="40"/>
      <c r="C48" s="40">
        <v>0.95846863877829058</v>
      </c>
      <c r="D48" s="40">
        <v>0.99681403349338493</v>
      </c>
      <c r="E48" s="40">
        <v>0.99805112888501202</v>
      </c>
      <c r="F48" s="40">
        <v>0.99857563787477799</v>
      </c>
      <c r="G48" s="40">
        <v>0.99886586077792505</v>
      </c>
      <c r="H48" s="40"/>
      <c r="I48" s="40">
        <v>0.99906200257361777</v>
      </c>
      <c r="J48" s="40">
        <v>0.99907155089417232</v>
      </c>
      <c r="K48" s="40">
        <v>0.99845411847818644</v>
      </c>
      <c r="L48" s="40">
        <v>0.99809679581112876</v>
      </c>
      <c r="M48" s="40">
        <v>0.99814072280788291</v>
      </c>
      <c r="N48" s="40">
        <v>0.99761326949833762</v>
      </c>
      <c r="O48" s="40">
        <v>0.99647756022528333</v>
      </c>
      <c r="P48" s="40">
        <v>0.9944967526084032</v>
      </c>
      <c r="Q48" s="40">
        <v>0.99165354600069489</v>
      </c>
      <c r="R48" s="40">
        <v>0.98657560302881575</v>
      </c>
      <c r="S48" s="40">
        <v>0.97935715572575099</v>
      </c>
      <c r="T48" s="40">
        <v>0.97155035479213525</v>
      </c>
      <c r="U48" s="40">
        <v>0.9601955517405536</v>
      </c>
      <c r="V48" s="40">
        <v>0.93951380970895271</v>
      </c>
      <c r="W48" s="40">
        <v>0.90954990198652363</v>
      </c>
      <c r="X48" s="40">
        <v>0.87191839183918396</v>
      </c>
      <c r="Y48" s="40">
        <v>0.80478179278897921</v>
      </c>
      <c r="Z48" s="40">
        <v>0.77305959198514418</v>
      </c>
      <c r="AA48" s="40">
        <v>0.75415882574331949</v>
      </c>
      <c r="AB48" s="40">
        <v>0.70083432657926115</v>
      </c>
      <c r="AC48" s="41"/>
      <c r="AD48" s="36"/>
    </row>
    <row r="49" spans="1:30">
      <c r="A49" s="39">
        <v>1946</v>
      </c>
      <c r="B49" s="40"/>
      <c r="C49" s="40">
        <v>0.95690018392700449</v>
      </c>
      <c r="D49" s="40">
        <v>0.99728381218347428</v>
      </c>
      <c r="E49" s="40">
        <v>0.99833514027136905</v>
      </c>
      <c r="F49" s="40">
        <v>0.99862186611352211</v>
      </c>
      <c r="G49" s="40">
        <v>0.99899337647889264</v>
      </c>
      <c r="H49" s="40"/>
      <c r="I49" s="40">
        <v>0.99914349800944557</v>
      </c>
      <c r="J49" s="40">
        <v>0.9991651104786996</v>
      </c>
      <c r="K49" s="40">
        <v>0.99856176682878994</v>
      </c>
      <c r="L49" s="40">
        <v>0.99796665449804789</v>
      </c>
      <c r="M49" s="40">
        <v>0.998078924936038</v>
      </c>
      <c r="N49" s="40">
        <v>0.99761750582921394</v>
      </c>
      <c r="O49" s="40">
        <v>0.99661811837434278</v>
      </c>
      <c r="P49" s="40">
        <v>0.99484164670105635</v>
      </c>
      <c r="Q49" s="40">
        <v>0.99206440673032714</v>
      </c>
      <c r="R49" s="40">
        <v>0.98700030845891273</v>
      </c>
      <c r="S49" s="40">
        <v>0.98038407943642436</v>
      </c>
      <c r="T49" s="40">
        <v>0.9723745924394841</v>
      </c>
      <c r="U49" s="40">
        <v>0.96146302435838771</v>
      </c>
      <c r="V49" s="40">
        <v>0.94133163958173327</v>
      </c>
      <c r="W49" s="40">
        <v>0.91051526658639748</v>
      </c>
      <c r="X49" s="40">
        <v>0.87389743015317323</v>
      </c>
      <c r="Y49" s="40">
        <v>0.80154086016812998</v>
      </c>
      <c r="Z49" s="40">
        <v>0.75886823889991661</v>
      </c>
      <c r="AA49" s="40">
        <v>0.72737696508856098</v>
      </c>
      <c r="AB49" s="40">
        <v>0.74747474747474751</v>
      </c>
      <c r="AC49" s="41"/>
      <c r="AD49" s="42"/>
    </row>
    <row r="50" spans="1:30">
      <c r="A50" s="39">
        <v>1947</v>
      </c>
      <c r="B50" s="40"/>
      <c r="C50" s="40">
        <v>0.95630071072102218</v>
      </c>
      <c r="D50" s="40">
        <v>0.9976867335916163</v>
      </c>
      <c r="E50" s="40">
        <v>0.99852271236987622</v>
      </c>
      <c r="F50" s="40">
        <v>0.99885622235698523</v>
      </c>
      <c r="G50" s="40">
        <v>0.99908174563020646</v>
      </c>
      <c r="H50" s="40"/>
      <c r="I50" s="40">
        <v>0.99925993472212515</v>
      </c>
      <c r="J50" s="40">
        <v>0.99929071908261757</v>
      </c>
      <c r="K50" s="40">
        <v>0.99865713776418208</v>
      </c>
      <c r="L50" s="40">
        <v>0.99811956459104556</v>
      </c>
      <c r="M50" s="40">
        <v>0.99816601889973533</v>
      </c>
      <c r="N50" s="40">
        <v>0.9977657066725335</v>
      </c>
      <c r="O50" s="40">
        <v>0.99671813739524961</v>
      </c>
      <c r="P50" s="40">
        <v>0.99477567536874778</v>
      </c>
      <c r="Q50" s="40">
        <v>0.99210881125206629</v>
      </c>
      <c r="R50" s="40">
        <v>0.98702191918333171</v>
      </c>
      <c r="S50" s="40">
        <v>0.98000377812540307</v>
      </c>
      <c r="T50" s="40">
        <v>0.9716339110828377</v>
      </c>
      <c r="U50" s="40">
        <v>0.96030848229743782</v>
      </c>
      <c r="V50" s="40">
        <v>0.93904302352174629</v>
      </c>
      <c r="W50" s="40">
        <v>0.90683499660637623</v>
      </c>
      <c r="X50" s="40">
        <v>0.86676707340940662</v>
      </c>
      <c r="Y50" s="40">
        <v>0.78685532409153314</v>
      </c>
      <c r="Z50" s="40">
        <v>0.74709582812496023</v>
      </c>
      <c r="AA50" s="40">
        <v>0.71212144120715459</v>
      </c>
      <c r="AB50" s="40">
        <v>0.70880854161611273</v>
      </c>
      <c r="AC50" s="41"/>
      <c r="AD50" s="42"/>
    </row>
    <row r="51" spans="1:30">
      <c r="A51" s="39">
        <v>1948</v>
      </c>
      <c r="B51" s="40"/>
      <c r="C51" s="40">
        <v>0.96112370913237244</v>
      </c>
      <c r="D51" s="40">
        <v>0.99729993438237108</v>
      </c>
      <c r="E51" s="40">
        <v>0.99866540415677485</v>
      </c>
      <c r="F51" s="40">
        <v>0.99891871072849114</v>
      </c>
      <c r="G51" s="40">
        <v>0.99912500472318522</v>
      </c>
      <c r="H51" s="40"/>
      <c r="I51" s="40">
        <v>0.99926321146312702</v>
      </c>
      <c r="J51" s="40">
        <v>0.99929540351127366</v>
      </c>
      <c r="K51" s="40">
        <v>0.99870458365559311</v>
      </c>
      <c r="L51" s="40">
        <v>0.99818245699101682</v>
      </c>
      <c r="M51" s="40">
        <v>0.99827556606999435</v>
      </c>
      <c r="N51" s="40">
        <v>0.99788219274202627</v>
      </c>
      <c r="O51" s="40">
        <v>0.99686843855047536</v>
      </c>
      <c r="P51" s="40">
        <v>0.99494716198969368</v>
      </c>
      <c r="Q51" s="40">
        <v>0.99235075665224015</v>
      </c>
      <c r="R51" s="40">
        <v>0.98738388015470613</v>
      </c>
      <c r="S51" s="40">
        <v>0.98061614182493473</v>
      </c>
      <c r="T51" s="40">
        <v>0.9722262154686403</v>
      </c>
      <c r="U51" s="40">
        <v>0.9606380507564577</v>
      </c>
      <c r="V51" s="40">
        <v>0.94002395906348091</v>
      </c>
      <c r="W51" s="40">
        <v>0.90720958466089474</v>
      </c>
      <c r="X51" s="40">
        <v>0.86417571543019578</v>
      </c>
      <c r="Y51" s="40">
        <v>0.78485774288324084</v>
      </c>
      <c r="Z51" s="40">
        <v>0.73177236952893776</v>
      </c>
      <c r="AA51" s="40">
        <v>0.7028607794411782</v>
      </c>
      <c r="AB51" s="40">
        <v>0.68046033300685616</v>
      </c>
      <c r="AC51" s="41"/>
      <c r="AD51" s="42"/>
    </row>
    <row r="52" spans="1:30">
      <c r="A52" s="39">
        <v>1949</v>
      </c>
      <c r="B52" s="40"/>
      <c r="C52" s="40">
        <v>0.96405022587383316</v>
      </c>
      <c r="D52" s="40">
        <v>0.9976817006176586</v>
      </c>
      <c r="E52" s="40">
        <v>0.99842044028178822</v>
      </c>
      <c r="F52" s="40">
        <v>0.99905374164840122</v>
      </c>
      <c r="G52" s="40">
        <v>0.99923305391233086</v>
      </c>
      <c r="H52" s="40"/>
      <c r="I52" s="40">
        <v>0.99927340687650501</v>
      </c>
      <c r="J52" s="40">
        <v>0.99930202871725093</v>
      </c>
      <c r="K52" s="40">
        <v>0.99876108458991109</v>
      </c>
      <c r="L52" s="40">
        <v>0.99833962240241425</v>
      </c>
      <c r="M52" s="40">
        <v>0.99836527050104351</v>
      </c>
      <c r="N52" s="40">
        <v>0.99804302575402859</v>
      </c>
      <c r="O52" s="40">
        <v>0.99696269770656942</v>
      </c>
      <c r="P52" s="40">
        <v>0.99513757343341636</v>
      </c>
      <c r="Q52" s="40">
        <v>0.99251953171389884</v>
      </c>
      <c r="R52" s="40">
        <v>0.98811518945969368</v>
      </c>
      <c r="S52" s="40">
        <v>0.98122547894059042</v>
      </c>
      <c r="T52" s="40">
        <v>0.97242363455297898</v>
      </c>
      <c r="U52" s="40">
        <v>0.96091718251424318</v>
      </c>
      <c r="V52" s="40">
        <v>0.94067502060187091</v>
      </c>
      <c r="W52" s="40">
        <v>0.90711127279148429</v>
      </c>
      <c r="X52" s="40">
        <v>0.86085816374829049</v>
      </c>
      <c r="Y52" s="40">
        <v>0.78981717592404366</v>
      </c>
      <c r="Z52" s="40">
        <v>0.72426034616623258</v>
      </c>
      <c r="AA52" s="40">
        <v>0.67837456152339293</v>
      </c>
      <c r="AB52" s="40">
        <v>0.66518408697800846</v>
      </c>
      <c r="AC52" s="41"/>
      <c r="AD52" s="42"/>
    </row>
    <row r="53" spans="1:30">
      <c r="A53" s="39">
        <v>1950</v>
      </c>
      <c r="B53" s="40"/>
      <c r="C53" s="40">
        <v>0.96818173613604142</v>
      </c>
      <c r="D53" s="40">
        <v>0.99793804408477205</v>
      </c>
      <c r="E53" s="40">
        <v>0.9987249616764049</v>
      </c>
      <c r="F53" s="40">
        <v>0.99891879325994137</v>
      </c>
      <c r="G53" s="40">
        <v>0.99931740372575217</v>
      </c>
      <c r="H53" s="40"/>
      <c r="I53" s="40">
        <v>0.99936051087147582</v>
      </c>
      <c r="J53" s="40">
        <v>0.99935400655144047</v>
      </c>
      <c r="K53" s="40">
        <v>0.99877082596837152</v>
      </c>
      <c r="L53" s="40">
        <v>0.99837089671846679</v>
      </c>
      <c r="M53" s="40">
        <v>0.99837989049533382</v>
      </c>
      <c r="N53" s="40">
        <v>0.99807962563598307</v>
      </c>
      <c r="O53" s="40">
        <v>0.99712286044775023</v>
      </c>
      <c r="P53" s="40">
        <v>0.99522249171480526</v>
      </c>
      <c r="Q53" s="40">
        <v>0.99269218606102672</v>
      </c>
      <c r="R53" s="40">
        <v>0.98843439326868698</v>
      </c>
      <c r="S53" s="40">
        <v>0.98170811494589694</v>
      </c>
      <c r="T53" s="40">
        <v>0.97305688119983147</v>
      </c>
      <c r="U53" s="40">
        <v>0.9605551510191046</v>
      </c>
      <c r="V53" s="40">
        <v>0.94027376268757612</v>
      </c>
      <c r="W53" s="40">
        <v>0.90784102667531874</v>
      </c>
      <c r="X53" s="40">
        <v>0.85488741950426439</v>
      </c>
      <c r="Y53" s="40">
        <v>0.78336481511125344</v>
      </c>
      <c r="Z53" s="40">
        <v>0.70452972010681436</v>
      </c>
      <c r="AA53" s="40">
        <v>0.67021762288844933</v>
      </c>
      <c r="AB53" s="40">
        <v>0.62718204488778051</v>
      </c>
      <c r="AC53" s="41"/>
      <c r="AD53" s="42"/>
    </row>
    <row r="54" spans="1:30">
      <c r="A54" s="39">
        <v>1951</v>
      </c>
      <c r="B54" s="40"/>
      <c r="C54" s="40">
        <v>0.96828444814063663</v>
      </c>
      <c r="D54" s="40">
        <v>0.99799014976901934</v>
      </c>
      <c r="E54" s="40">
        <v>0.99870066446751482</v>
      </c>
      <c r="F54" s="40">
        <v>0.99900616677320164</v>
      </c>
      <c r="G54" s="40">
        <v>0.99910631068253464</v>
      </c>
      <c r="H54" s="40"/>
      <c r="I54" s="40">
        <v>0.99936563160234659</v>
      </c>
      <c r="J54" s="40">
        <v>0.99937172402264163</v>
      </c>
      <c r="K54" s="40">
        <v>0.99879000866495982</v>
      </c>
      <c r="L54" s="40">
        <v>0.99839565567194533</v>
      </c>
      <c r="M54" s="40">
        <v>0.99835171205047779</v>
      </c>
      <c r="N54" s="40">
        <v>0.99803076319988493</v>
      </c>
      <c r="O54" s="40">
        <v>0.99715354418104252</v>
      </c>
      <c r="P54" s="40">
        <v>0.99519416821577389</v>
      </c>
      <c r="Q54" s="40">
        <v>0.99275933376254555</v>
      </c>
      <c r="R54" s="40">
        <v>0.98841929259031736</v>
      </c>
      <c r="S54" s="40">
        <v>0.98142882538311338</v>
      </c>
      <c r="T54" s="40">
        <v>0.97310174978716157</v>
      </c>
      <c r="U54" s="40">
        <v>0.96015191043211967</v>
      </c>
      <c r="V54" s="40">
        <v>0.94085911152995361</v>
      </c>
      <c r="W54" s="40">
        <v>0.90785350640647022</v>
      </c>
      <c r="X54" s="40">
        <v>0.85639963157514754</v>
      </c>
      <c r="Y54" s="40">
        <v>0.7866535759212101</v>
      </c>
      <c r="Z54" s="40">
        <v>0.69758074070563703</v>
      </c>
      <c r="AA54" s="40">
        <v>0.64738861020950134</v>
      </c>
      <c r="AB54" s="40">
        <v>0.6946107784431137</v>
      </c>
      <c r="AC54" s="41"/>
      <c r="AD54" s="42"/>
    </row>
    <row r="55" spans="1:30">
      <c r="A55" s="39">
        <v>1952</v>
      </c>
      <c r="B55" s="40"/>
      <c r="C55" s="40">
        <v>0.96866231737384256</v>
      </c>
      <c r="D55" s="40">
        <v>0.99797200050294388</v>
      </c>
      <c r="E55" s="40">
        <v>0.9986939683238959</v>
      </c>
      <c r="F55" s="40">
        <v>0.9989953602491507</v>
      </c>
      <c r="G55" s="40">
        <v>0.99915198421030793</v>
      </c>
      <c r="H55" s="40"/>
      <c r="I55" s="40">
        <v>0.99933410246149523</v>
      </c>
      <c r="J55" s="40">
        <v>0.99938074243359032</v>
      </c>
      <c r="K55" s="40">
        <v>0.99874612195490531</v>
      </c>
      <c r="L55" s="40">
        <v>0.9984283593483273</v>
      </c>
      <c r="M55" s="40">
        <v>0.9983427010064182</v>
      </c>
      <c r="N55" s="40">
        <v>0.99807183597456228</v>
      </c>
      <c r="O55" s="40">
        <v>0.99726667258061208</v>
      </c>
      <c r="P55" s="40">
        <v>0.99533782537008708</v>
      </c>
      <c r="Q55" s="40">
        <v>0.99267938261390698</v>
      </c>
      <c r="R55" s="40">
        <v>0.98860242526563102</v>
      </c>
      <c r="S55" s="40">
        <v>0.98157452174246806</v>
      </c>
      <c r="T55" s="40">
        <v>0.972749169212628</v>
      </c>
      <c r="U55" s="40">
        <v>0.96024550486711635</v>
      </c>
      <c r="V55" s="40">
        <v>0.94233413305839064</v>
      </c>
      <c r="W55" s="40">
        <v>0.90942422806675272</v>
      </c>
      <c r="X55" s="40">
        <v>0.85868766893071746</v>
      </c>
      <c r="Y55" s="40">
        <v>0.79512705548118578</v>
      </c>
      <c r="Z55" s="40">
        <v>0.71145885456944002</v>
      </c>
      <c r="AA55" s="40">
        <v>0.63567335243553003</v>
      </c>
      <c r="AB55" s="40">
        <v>0.74958402662229617</v>
      </c>
      <c r="AC55" s="41"/>
      <c r="AD55" s="42"/>
    </row>
    <row r="56" spans="1:30">
      <c r="A56" s="39">
        <v>1953</v>
      </c>
      <c r="B56" s="40"/>
      <c r="C56" s="40">
        <v>0.96930230519216198</v>
      </c>
      <c r="D56" s="40">
        <v>0.99805579451886439</v>
      </c>
      <c r="E56" s="40">
        <v>0.99880852894187044</v>
      </c>
      <c r="F56" s="40">
        <v>0.99906599483839253</v>
      </c>
      <c r="G56" s="40">
        <v>0.99924173528327398</v>
      </c>
      <c r="H56" s="40"/>
      <c r="I56" s="40">
        <v>0.9993764866175554</v>
      </c>
      <c r="J56" s="40">
        <v>0.99940215757543782</v>
      </c>
      <c r="K56" s="40">
        <v>0.99881065012846748</v>
      </c>
      <c r="L56" s="40">
        <v>0.99843825451610868</v>
      </c>
      <c r="M56" s="40">
        <v>0.9984162015087833</v>
      </c>
      <c r="N56" s="40">
        <v>0.99813008127033775</v>
      </c>
      <c r="O56" s="40">
        <v>0.99738069824152586</v>
      </c>
      <c r="P56" s="40">
        <v>0.99542865068408914</v>
      </c>
      <c r="Q56" s="40">
        <v>0.99272390439199198</v>
      </c>
      <c r="R56" s="40">
        <v>0.98887477547112368</v>
      </c>
      <c r="S56" s="40">
        <v>0.98191729232961489</v>
      </c>
      <c r="T56" s="40">
        <v>0.97238298598055806</v>
      </c>
      <c r="U56" s="40">
        <v>0.95980518978193685</v>
      </c>
      <c r="V56" s="40">
        <v>0.94226724811954621</v>
      </c>
      <c r="W56" s="40">
        <v>0.90884263627785444</v>
      </c>
      <c r="X56" s="40">
        <v>0.85782293285502798</v>
      </c>
      <c r="Y56" s="40">
        <v>0.78856285447144914</v>
      </c>
      <c r="Z56" s="40">
        <v>0.70177288604758448</v>
      </c>
      <c r="AA56" s="40">
        <v>0.65246212121212122</v>
      </c>
      <c r="AB56" s="40">
        <v>0.77318116975748929</v>
      </c>
      <c r="AC56" s="41"/>
      <c r="AD56" s="43"/>
    </row>
    <row r="57" spans="1:30">
      <c r="A57" s="39">
        <v>1954</v>
      </c>
      <c r="B57" s="40"/>
      <c r="C57" s="40">
        <v>0.97072848518822219</v>
      </c>
      <c r="D57" s="40">
        <v>0.99823148670868755</v>
      </c>
      <c r="E57" s="40">
        <v>0.99889422526241345</v>
      </c>
      <c r="F57" s="40">
        <v>0.99915871544321544</v>
      </c>
      <c r="G57" s="40">
        <v>0.99931849898493574</v>
      </c>
      <c r="H57" s="40"/>
      <c r="I57" s="40">
        <v>0.99941666237431503</v>
      </c>
      <c r="J57" s="40">
        <v>0.99946064533057344</v>
      </c>
      <c r="K57" s="40">
        <v>0.99891286564865012</v>
      </c>
      <c r="L57" s="40">
        <v>0.99852946005792242</v>
      </c>
      <c r="M57" s="40">
        <v>0.99847105847675921</v>
      </c>
      <c r="N57" s="40">
        <v>0.99819047519173887</v>
      </c>
      <c r="O57" s="40">
        <v>0.99750829871583302</v>
      </c>
      <c r="P57" s="40">
        <v>0.99579908638207093</v>
      </c>
      <c r="Q57" s="40">
        <v>0.99298533020596158</v>
      </c>
      <c r="R57" s="40">
        <v>0.9892966184355575</v>
      </c>
      <c r="S57" s="40">
        <v>0.98297530351652795</v>
      </c>
      <c r="T57" s="40">
        <v>0.97345258315021599</v>
      </c>
      <c r="U57" s="40">
        <v>0.96070445982366126</v>
      </c>
      <c r="V57" s="40">
        <v>0.94362685259858448</v>
      </c>
      <c r="W57" s="40">
        <v>0.91212164914644478</v>
      </c>
      <c r="X57" s="40">
        <v>0.86450653393880506</v>
      </c>
      <c r="Y57" s="40">
        <v>0.79839303073758383</v>
      </c>
      <c r="Z57" s="40">
        <v>0.71790508200557346</v>
      </c>
      <c r="AA57" s="40">
        <v>0.65530832803560068</v>
      </c>
      <c r="AB57" s="40">
        <v>0.81273408239700373</v>
      </c>
      <c r="AC57" s="41"/>
      <c r="AD57" s="42"/>
    </row>
    <row r="58" spans="1:30">
      <c r="A58" s="39">
        <v>1955</v>
      </c>
      <c r="B58" s="40"/>
      <c r="C58" s="40">
        <v>0.97148285888891495</v>
      </c>
      <c r="D58" s="40">
        <v>0.99828212324439003</v>
      </c>
      <c r="E58" s="40">
        <v>0.99895353220892202</v>
      </c>
      <c r="F58" s="40">
        <v>0.99914791881854681</v>
      </c>
      <c r="G58" s="40">
        <v>0.99936615654591687</v>
      </c>
      <c r="H58" s="40"/>
      <c r="I58" s="40">
        <v>0.99942193375784005</v>
      </c>
      <c r="J58" s="40">
        <v>0.99946887279013696</v>
      </c>
      <c r="K58" s="40">
        <v>0.99887762231594968</v>
      </c>
      <c r="L58" s="40">
        <v>0.9984503290189114</v>
      </c>
      <c r="M58" s="40">
        <v>0.99846598165950196</v>
      </c>
      <c r="N58" s="40">
        <v>0.99822531983067098</v>
      </c>
      <c r="O58" s="40">
        <v>0.99750017882686204</v>
      </c>
      <c r="P58" s="40">
        <v>0.99583164196356189</v>
      </c>
      <c r="Q58" s="40">
        <v>0.99301868511625069</v>
      </c>
      <c r="R58" s="40">
        <v>0.98926946664446003</v>
      </c>
      <c r="S58" s="40">
        <v>0.98298640311566576</v>
      </c>
      <c r="T58" s="40">
        <v>0.97338129684481312</v>
      </c>
      <c r="U58" s="40">
        <v>0.96033841893398353</v>
      </c>
      <c r="V58" s="40">
        <v>0.94242640576838588</v>
      </c>
      <c r="W58" s="40">
        <v>0.90933971452269691</v>
      </c>
      <c r="X58" s="40">
        <v>0.86013352794896747</v>
      </c>
      <c r="Y58" s="40">
        <v>0.78831800256108076</v>
      </c>
      <c r="Z58" s="40">
        <v>0.71007883115275083</v>
      </c>
      <c r="AA58" s="40">
        <v>0.63270905403793387</v>
      </c>
      <c r="AB58" s="40">
        <v>0.79633740288568255</v>
      </c>
      <c r="AC58" s="41"/>
      <c r="AD58" s="43"/>
    </row>
    <row r="59" spans="1:30">
      <c r="A59" s="39">
        <v>1956</v>
      </c>
      <c r="B59" s="40"/>
      <c r="C59" s="40">
        <v>0.97185274537186195</v>
      </c>
      <c r="D59" s="40">
        <v>0.99836594922573552</v>
      </c>
      <c r="E59" s="40">
        <v>0.99895411349220031</v>
      </c>
      <c r="F59" s="40">
        <v>0.99921029692894225</v>
      </c>
      <c r="G59" s="40">
        <v>0.99934132653076213</v>
      </c>
      <c r="H59" s="40"/>
      <c r="I59" s="40">
        <v>0.99944876101086633</v>
      </c>
      <c r="J59" s="40">
        <v>0.9994896107549891</v>
      </c>
      <c r="K59" s="40">
        <v>0.99887326416833722</v>
      </c>
      <c r="L59" s="40">
        <v>0.99840273641244837</v>
      </c>
      <c r="M59" s="40">
        <v>0.99848873164754093</v>
      </c>
      <c r="N59" s="40">
        <v>0.99822608126039647</v>
      </c>
      <c r="O59" s="40">
        <v>0.99757194946532712</v>
      </c>
      <c r="P59" s="40">
        <v>0.99585572712661752</v>
      </c>
      <c r="Q59" s="40">
        <v>0.99299970718324371</v>
      </c>
      <c r="R59" s="40">
        <v>0.98930795941973393</v>
      </c>
      <c r="S59" s="40">
        <v>0.98292073693943116</v>
      </c>
      <c r="T59" s="40">
        <v>0.97240902335774948</v>
      </c>
      <c r="U59" s="40">
        <v>0.95984915175721652</v>
      </c>
      <c r="V59" s="40">
        <v>0.94215617733497847</v>
      </c>
      <c r="W59" s="40">
        <v>0.90963661438427601</v>
      </c>
      <c r="X59" s="40">
        <v>0.85876798116583064</v>
      </c>
      <c r="Y59" s="40">
        <v>0.78428597675123024</v>
      </c>
      <c r="Z59" s="40">
        <v>0.70276474698073654</v>
      </c>
      <c r="AA59" s="40">
        <v>0.63134328358208958</v>
      </c>
      <c r="AB59" s="40">
        <v>0.80369630369630374</v>
      </c>
      <c r="AC59" s="41"/>
      <c r="AD59" s="42"/>
    </row>
    <row r="60" spans="1:30">
      <c r="A60" s="39">
        <v>1957</v>
      </c>
      <c r="B60" s="40"/>
      <c r="C60" s="40">
        <v>0.9716734315766129</v>
      </c>
      <c r="D60" s="40">
        <v>0.99833443415498735</v>
      </c>
      <c r="E60" s="40">
        <v>0.99895294052580574</v>
      </c>
      <c r="F60" s="40">
        <v>0.99922686703647712</v>
      </c>
      <c r="G60" s="40">
        <v>0.99935427471585914</v>
      </c>
      <c r="H60" s="40"/>
      <c r="I60" s="40">
        <v>0.99944561197241244</v>
      </c>
      <c r="J60" s="40">
        <v>0.99946565007372301</v>
      </c>
      <c r="K60" s="40">
        <v>0.99881569563498751</v>
      </c>
      <c r="L60" s="40">
        <v>0.99843691858634009</v>
      </c>
      <c r="M60" s="40">
        <v>0.99851623427496872</v>
      </c>
      <c r="N60" s="40">
        <v>0.99822049100775456</v>
      </c>
      <c r="O60" s="40">
        <v>0.99747614777506177</v>
      </c>
      <c r="P60" s="40">
        <v>0.99577144173110477</v>
      </c>
      <c r="Q60" s="40">
        <v>0.99298800067710324</v>
      </c>
      <c r="R60" s="40">
        <v>0.9888115613631635</v>
      </c>
      <c r="S60" s="40">
        <v>0.98277540544726416</v>
      </c>
      <c r="T60" s="40">
        <v>0.97237387559551736</v>
      </c>
      <c r="U60" s="40">
        <v>0.95824530187964096</v>
      </c>
      <c r="V60" s="40">
        <v>0.94045933730492981</v>
      </c>
      <c r="W60" s="40">
        <v>0.90986331766057027</v>
      </c>
      <c r="X60" s="40">
        <v>0.85815687595290613</v>
      </c>
      <c r="Y60" s="40">
        <v>0.78056764373214738</v>
      </c>
      <c r="Z60" s="40">
        <v>0.69071052986382631</v>
      </c>
      <c r="AA60" s="40">
        <v>0.60065521915951203</v>
      </c>
      <c r="AB60" s="40">
        <v>0.80108991825613085</v>
      </c>
      <c r="AC60" s="41"/>
      <c r="AD60" s="42"/>
    </row>
    <row r="61" spans="1:30">
      <c r="A61" s="39">
        <v>1958</v>
      </c>
      <c r="B61" s="40"/>
      <c r="C61" s="40">
        <v>0.97222499189869627</v>
      </c>
      <c r="D61" s="40">
        <v>0.99837574823698028</v>
      </c>
      <c r="E61" s="40">
        <v>0.998935244450604</v>
      </c>
      <c r="F61" s="40">
        <v>0.9991681775681126</v>
      </c>
      <c r="G61" s="40">
        <v>0.99935372478181428</v>
      </c>
      <c r="H61" s="40"/>
      <c r="I61" s="40">
        <v>0.99947355954373329</v>
      </c>
      <c r="J61" s="40">
        <v>0.99948625977146399</v>
      </c>
      <c r="K61" s="40">
        <v>0.99885642279837672</v>
      </c>
      <c r="L61" s="40">
        <v>0.99845409771825966</v>
      </c>
      <c r="M61" s="40">
        <v>0.9985703224741338</v>
      </c>
      <c r="N61" s="40">
        <v>0.99826436614931713</v>
      </c>
      <c r="O61" s="40">
        <v>0.99751175948659909</v>
      </c>
      <c r="P61" s="40">
        <v>0.99588538346494415</v>
      </c>
      <c r="Q61" s="40">
        <v>0.99307440608765318</v>
      </c>
      <c r="R61" s="40">
        <v>0.98870008118573527</v>
      </c>
      <c r="S61" s="40">
        <v>0.98305980691971617</v>
      </c>
      <c r="T61" s="40">
        <v>0.97311325832167217</v>
      </c>
      <c r="U61" s="40">
        <v>0.95886677445996715</v>
      </c>
      <c r="V61" s="40">
        <v>0.94097707173289435</v>
      </c>
      <c r="W61" s="40">
        <v>0.91011786785469984</v>
      </c>
      <c r="X61" s="40">
        <v>0.85856962906195222</v>
      </c>
      <c r="Y61" s="40">
        <v>0.78450892651197124</v>
      </c>
      <c r="Z61" s="40">
        <v>0.68664794390611339</v>
      </c>
      <c r="AA61" s="40">
        <v>0.609122337459574</v>
      </c>
      <c r="AB61" s="40">
        <v>0.83895131086142327</v>
      </c>
      <c r="AC61" s="41"/>
      <c r="AD61" s="42"/>
    </row>
    <row r="62" spans="1:30">
      <c r="A62" s="39">
        <v>1959</v>
      </c>
      <c r="B62" s="40"/>
      <c r="C62" s="40">
        <v>0.97302386241586114</v>
      </c>
      <c r="D62" s="40">
        <v>0.9984603788199915</v>
      </c>
      <c r="E62" s="40">
        <v>0.99897771405378599</v>
      </c>
      <c r="F62" s="40">
        <v>0.99923328554033952</v>
      </c>
      <c r="G62" s="40">
        <v>0.99933292464412793</v>
      </c>
      <c r="H62" s="40"/>
      <c r="I62" s="40">
        <v>0.99946333467144322</v>
      </c>
      <c r="J62" s="40">
        <v>0.99946381185069499</v>
      </c>
      <c r="K62" s="40">
        <v>0.99881352491896658</v>
      </c>
      <c r="L62" s="40">
        <v>0.99840449303957013</v>
      </c>
      <c r="M62" s="40">
        <v>0.9985726373574827</v>
      </c>
      <c r="N62" s="40">
        <v>0.99827217834192516</v>
      </c>
      <c r="O62" s="40">
        <v>0.99755785353001092</v>
      </c>
      <c r="P62" s="40">
        <v>0.9960020950154973</v>
      </c>
      <c r="Q62" s="40">
        <v>0.99301686088919006</v>
      </c>
      <c r="R62" s="40">
        <v>0.988660582962545</v>
      </c>
      <c r="S62" s="40">
        <v>0.98299261821747652</v>
      </c>
      <c r="T62" s="40">
        <v>0.97365958811283937</v>
      </c>
      <c r="U62" s="40">
        <v>0.95940440146275519</v>
      </c>
      <c r="V62" s="40">
        <v>0.94108242661707509</v>
      </c>
      <c r="W62" s="40">
        <v>0.91198137633546938</v>
      </c>
      <c r="X62" s="40">
        <v>0.86160570263647407</v>
      </c>
      <c r="Y62" s="40">
        <v>0.78829581193695697</v>
      </c>
      <c r="Z62" s="40">
        <v>0.69076421064017746</v>
      </c>
      <c r="AA62" s="40">
        <v>0.61683457913552164</v>
      </c>
      <c r="AB62" s="40">
        <v>0.84940453323088749</v>
      </c>
      <c r="AC62" s="41"/>
      <c r="AD62" s="42" t="s">
        <v>51</v>
      </c>
    </row>
    <row r="63" spans="1:30">
      <c r="A63" s="39">
        <v>1960</v>
      </c>
      <c r="B63" s="40"/>
      <c r="C63" s="40">
        <v>0.97363000921739895</v>
      </c>
      <c r="D63" s="40">
        <v>0.99842270479634665</v>
      </c>
      <c r="E63" s="40">
        <v>0.99896929224315723</v>
      </c>
      <c r="F63" s="40">
        <v>0.99915613591119967</v>
      </c>
      <c r="G63" s="40">
        <v>0.99931955440295017</v>
      </c>
      <c r="H63" s="40"/>
      <c r="I63" s="40">
        <v>0.99947561072376068</v>
      </c>
      <c r="J63" s="40">
        <v>0.99950159716924813</v>
      </c>
      <c r="K63" s="40">
        <v>0.99881848384056771</v>
      </c>
      <c r="L63" s="40">
        <v>0.99842519173366795</v>
      </c>
      <c r="M63" s="40">
        <v>0.99855321147970888</v>
      </c>
      <c r="N63" s="40">
        <v>0.99831934773065456</v>
      </c>
      <c r="O63" s="40">
        <v>0.99752969184055584</v>
      </c>
      <c r="P63" s="40">
        <v>0.99597039212753324</v>
      </c>
      <c r="Q63" s="40">
        <v>0.99293522904446641</v>
      </c>
      <c r="R63" s="40">
        <v>0.98841476758492353</v>
      </c>
      <c r="S63" s="40">
        <v>0.98280156197175672</v>
      </c>
      <c r="T63" s="40">
        <v>0.97348473388724488</v>
      </c>
      <c r="U63" s="40">
        <v>0.95867578242586227</v>
      </c>
      <c r="V63" s="40">
        <v>0.93912275185639649</v>
      </c>
      <c r="W63" s="40">
        <v>0.91079928798237442</v>
      </c>
      <c r="X63" s="40">
        <v>0.86157081357944354</v>
      </c>
      <c r="Y63" s="40">
        <v>0.79852977446828255</v>
      </c>
      <c r="Z63" s="40">
        <v>0.71951429396832034</v>
      </c>
      <c r="AA63" s="40">
        <v>0.60174934505197331</v>
      </c>
      <c r="AB63" s="40">
        <v>0.55064051240992795</v>
      </c>
      <c r="AC63" s="41"/>
      <c r="AD63" s="42"/>
    </row>
    <row r="64" spans="1:30">
      <c r="A64" s="39">
        <v>1961</v>
      </c>
      <c r="B64" s="40"/>
      <c r="C64" s="40">
        <v>0.97402487562189055</v>
      </c>
      <c r="D64" s="40">
        <v>0.99848840564850039</v>
      </c>
      <c r="E64" s="40">
        <v>0.99904197074962009</v>
      </c>
      <c r="F64" s="40">
        <v>0.99922278347109128</v>
      </c>
      <c r="G64" s="40">
        <v>0.99933238379764466</v>
      </c>
      <c r="H64" s="40"/>
      <c r="I64" s="40">
        <v>0.99950917187878829</v>
      </c>
      <c r="J64" s="40">
        <v>0.99950485056629401</v>
      </c>
      <c r="K64" s="40">
        <v>0.99887947872951643</v>
      </c>
      <c r="L64" s="40">
        <v>0.99843632547603323</v>
      </c>
      <c r="M64" s="40">
        <v>0.9986093778301629</v>
      </c>
      <c r="N64" s="40">
        <v>0.99836086290054737</v>
      </c>
      <c r="O64" s="40">
        <v>0.99759628060732586</v>
      </c>
      <c r="P64" s="40">
        <v>0.9960444429324401</v>
      </c>
      <c r="Q64" s="40">
        <v>0.99320412892378795</v>
      </c>
      <c r="R64" s="40">
        <v>0.98871561182606227</v>
      </c>
      <c r="S64" s="40">
        <v>0.98315527644764478</v>
      </c>
      <c r="T64" s="40">
        <v>0.97405345679173072</v>
      </c>
      <c r="U64" s="40">
        <v>0.95968946524247989</v>
      </c>
      <c r="V64" s="40">
        <v>0.94107673660102642</v>
      </c>
      <c r="W64" s="40">
        <v>0.91302368751400231</v>
      </c>
      <c r="X64" s="40">
        <v>0.86392995679708584</v>
      </c>
      <c r="Y64" s="40">
        <v>0.80090915043879274</v>
      </c>
      <c r="Z64" s="40">
        <v>0.72220571190822902</v>
      </c>
      <c r="AA64" s="40">
        <v>0.60894643433365592</v>
      </c>
      <c r="AB64" s="40">
        <v>0.58943491150839988</v>
      </c>
      <c r="AC64" s="41"/>
      <c r="AD64" s="42"/>
    </row>
    <row r="65" spans="1:30">
      <c r="A65" s="39">
        <v>1962</v>
      </c>
      <c r="B65" s="40"/>
      <c r="C65" s="40">
        <v>0.97496040723981903</v>
      </c>
      <c r="D65" s="40">
        <v>0.99863889338661338</v>
      </c>
      <c r="E65" s="40">
        <v>0.99912077928465359</v>
      </c>
      <c r="F65" s="40">
        <v>0.9992578294024449</v>
      </c>
      <c r="G65" s="40">
        <v>0.99941587913505903</v>
      </c>
      <c r="H65" s="40"/>
      <c r="I65" s="40">
        <v>0.99952133181949532</v>
      </c>
      <c r="J65" s="40">
        <v>0.99950685889439272</v>
      </c>
      <c r="K65" s="40">
        <v>0.99887339122594465</v>
      </c>
      <c r="L65" s="40">
        <v>0.99842411365450978</v>
      </c>
      <c r="M65" s="40">
        <v>0.998593080634812</v>
      </c>
      <c r="N65" s="40">
        <v>0.998345086057432</v>
      </c>
      <c r="O65" s="40">
        <v>0.99751906914227051</v>
      </c>
      <c r="P65" s="40">
        <v>0.99607123988628532</v>
      </c>
      <c r="Q65" s="40">
        <v>0.99316080588745459</v>
      </c>
      <c r="R65" s="40">
        <v>0.98856125958930485</v>
      </c>
      <c r="S65" s="40">
        <v>0.98270594958627655</v>
      </c>
      <c r="T65" s="40">
        <v>0.97386520839207813</v>
      </c>
      <c r="U65" s="40">
        <v>0.95920592242941916</v>
      </c>
      <c r="V65" s="40">
        <v>0.9403323166255757</v>
      </c>
      <c r="W65" s="40">
        <v>0.9114052622044404</v>
      </c>
      <c r="X65" s="40">
        <v>0.86417604387605074</v>
      </c>
      <c r="Y65" s="40">
        <v>0.8019724237570276</v>
      </c>
      <c r="Z65" s="40">
        <v>0.71850135386965519</v>
      </c>
      <c r="AA65" s="40">
        <v>0.60816999099461588</v>
      </c>
      <c r="AB65" s="40">
        <v>0.55904533759205033</v>
      </c>
      <c r="AC65" s="41"/>
      <c r="AD65" s="36"/>
    </row>
    <row r="66" spans="1:30">
      <c r="A66" s="39">
        <v>1963</v>
      </c>
      <c r="B66" s="40"/>
      <c r="C66" s="40">
        <v>0.97526252158894644</v>
      </c>
      <c r="D66" s="40">
        <v>0.99859011908086082</v>
      </c>
      <c r="E66" s="40">
        <v>0.99906433158513464</v>
      </c>
      <c r="F66" s="40">
        <v>0.99929783271297001</v>
      </c>
      <c r="G66" s="40">
        <v>0.99939655765538027</v>
      </c>
      <c r="H66" s="40"/>
      <c r="I66" s="40">
        <v>0.99951820168576777</v>
      </c>
      <c r="J66" s="40">
        <v>0.99952156353385901</v>
      </c>
      <c r="K66" s="40">
        <v>0.99883518525973747</v>
      </c>
      <c r="L66" s="40">
        <v>0.99842444014840015</v>
      </c>
      <c r="M66" s="40">
        <v>0.99852046899907954</v>
      </c>
      <c r="N66" s="40">
        <v>0.9983182156870325</v>
      </c>
      <c r="O66" s="40">
        <v>0.99748656219134424</v>
      </c>
      <c r="P66" s="40">
        <v>0.99602009085528631</v>
      </c>
      <c r="Q66" s="40">
        <v>0.99311032359731832</v>
      </c>
      <c r="R66" s="40">
        <v>0.98852040371449135</v>
      </c>
      <c r="S66" s="40">
        <v>0.98217298791734176</v>
      </c>
      <c r="T66" s="40">
        <v>0.97353953991337927</v>
      </c>
      <c r="U66" s="40">
        <v>0.9588394553527787</v>
      </c>
      <c r="V66" s="40">
        <v>0.93868144957900546</v>
      </c>
      <c r="W66" s="40">
        <v>0.90985589421599211</v>
      </c>
      <c r="X66" s="40">
        <v>0.86296689914426983</v>
      </c>
      <c r="Y66" s="40">
        <v>0.79812976430963756</v>
      </c>
      <c r="Z66" s="40">
        <v>0.71582240441369105</v>
      </c>
      <c r="AA66" s="40">
        <v>0.60569256443537922</v>
      </c>
      <c r="AB66" s="40">
        <v>0.5368421052631579</v>
      </c>
      <c r="AC66" s="41"/>
      <c r="AD66" s="36"/>
    </row>
    <row r="67" spans="1:30">
      <c r="A67" s="39">
        <v>1964</v>
      </c>
      <c r="B67" s="40"/>
      <c r="C67" s="40">
        <v>0.97530076067875948</v>
      </c>
      <c r="D67" s="40">
        <v>0.99866883960888997</v>
      </c>
      <c r="E67" s="40">
        <v>0.99903742561634434</v>
      </c>
      <c r="F67" s="40">
        <v>0.99925164176331716</v>
      </c>
      <c r="G67" s="40">
        <v>0.99933441980444504</v>
      </c>
      <c r="H67" s="40"/>
      <c r="I67" s="40">
        <v>0.99952454277307901</v>
      </c>
      <c r="J67" s="40">
        <v>0.99951182742327593</v>
      </c>
      <c r="K67" s="40">
        <v>0.99874073651466599</v>
      </c>
      <c r="L67" s="40">
        <v>0.9983984227476066</v>
      </c>
      <c r="M67" s="40">
        <v>0.99849619093300168</v>
      </c>
      <c r="N67" s="40">
        <v>0.99825482030190615</v>
      </c>
      <c r="O67" s="40">
        <v>0.99750783920780361</v>
      </c>
      <c r="P67" s="40">
        <v>0.99595682870209401</v>
      </c>
      <c r="Q67" s="40">
        <v>0.99326663593772047</v>
      </c>
      <c r="R67" s="40">
        <v>0.98875163762763951</v>
      </c>
      <c r="S67" s="40">
        <v>0.98243249818497991</v>
      </c>
      <c r="T67" s="40">
        <v>0.97364454998662131</v>
      </c>
      <c r="U67" s="40">
        <v>0.96007689901026616</v>
      </c>
      <c r="V67" s="40">
        <v>0.94022496239763909</v>
      </c>
      <c r="W67" s="40">
        <v>0.91294689623502179</v>
      </c>
      <c r="X67" s="40">
        <v>0.86936761769955018</v>
      </c>
      <c r="Y67" s="40">
        <v>0.80073617131416031</v>
      </c>
      <c r="Z67" s="40">
        <v>0.72068143895957648</v>
      </c>
      <c r="AA67" s="40">
        <v>0.60733978125282473</v>
      </c>
      <c r="AB67" s="40">
        <v>0.54432624113475181</v>
      </c>
      <c r="AC67" s="41"/>
      <c r="AD67" s="36"/>
    </row>
    <row r="68" spans="1:30">
      <c r="A68" s="39">
        <v>1965</v>
      </c>
      <c r="B68" s="40"/>
      <c r="C68" s="40">
        <v>0.97591004313000618</v>
      </c>
      <c r="D68" s="40">
        <v>0.99868813290254144</v>
      </c>
      <c r="E68" s="40">
        <v>0.99909752591054146</v>
      </c>
      <c r="F68" s="40">
        <v>0.99926829481719337</v>
      </c>
      <c r="G68" s="40">
        <v>0.99934406645127072</v>
      </c>
      <c r="H68" s="40"/>
      <c r="I68" s="40">
        <v>0.99953423984889445</v>
      </c>
      <c r="J68" s="40">
        <v>0.99951762346572959</v>
      </c>
      <c r="K68" s="40">
        <v>0.99869239750405814</v>
      </c>
      <c r="L68" s="40">
        <v>0.99840388028202209</v>
      </c>
      <c r="M68" s="40">
        <v>0.99848398636340185</v>
      </c>
      <c r="N68" s="40">
        <v>0.9982824631233489</v>
      </c>
      <c r="O68" s="40">
        <v>0.99751009481459474</v>
      </c>
      <c r="P68" s="40">
        <v>0.99598596494362557</v>
      </c>
      <c r="Q68" s="40">
        <v>0.99334804736682958</v>
      </c>
      <c r="R68" s="40">
        <v>0.98864650342134741</v>
      </c>
      <c r="S68" s="40">
        <v>0.9824087949150645</v>
      </c>
      <c r="T68" s="40">
        <v>0.97320383810093047</v>
      </c>
      <c r="U68" s="40">
        <v>0.95997359651506875</v>
      </c>
      <c r="V68" s="40">
        <v>0.9404344844527871</v>
      </c>
      <c r="W68" s="40">
        <v>0.91242876666986139</v>
      </c>
      <c r="X68" s="40">
        <v>0.86896680149082473</v>
      </c>
      <c r="Y68" s="40">
        <v>0.79851680722137464</v>
      </c>
      <c r="Z68" s="40">
        <v>0.71415417763437206</v>
      </c>
      <c r="AA68" s="40">
        <v>0.61186233623994268</v>
      </c>
      <c r="AB68" s="40">
        <v>0.5357142857142857</v>
      </c>
      <c r="AC68" s="41"/>
      <c r="AD68" s="36"/>
    </row>
    <row r="69" spans="1:30">
      <c r="A69" s="39">
        <v>1966</v>
      </c>
      <c r="B69" s="40"/>
      <c r="C69" s="40">
        <v>0.97641781270464967</v>
      </c>
      <c r="D69" s="40">
        <v>0.99865980324181924</v>
      </c>
      <c r="E69" s="40">
        <v>0.99909628135448791</v>
      </c>
      <c r="F69" s="40">
        <v>0.99928840137482478</v>
      </c>
      <c r="G69" s="40">
        <v>0.99934296113890841</v>
      </c>
      <c r="H69" s="40"/>
      <c r="I69" s="40">
        <v>0.99952699424245606</v>
      </c>
      <c r="J69" s="40">
        <v>0.99951943426194811</v>
      </c>
      <c r="K69" s="40">
        <v>0.99859638834146014</v>
      </c>
      <c r="L69" s="40">
        <v>0.99832057133385466</v>
      </c>
      <c r="M69" s="40">
        <v>0.99845121990107055</v>
      </c>
      <c r="N69" s="40">
        <v>0.99827324333035927</v>
      </c>
      <c r="O69" s="40">
        <v>0.99751438530981273</v>
      </c>
      <c r="P69" s="40">
        <v>0.99594600153535251</v>
      </c>
      <c r="Q69" s="40">
        <v>0.99332891083528718</v>
      </c>
      <c r="R69" s="40">
        <v>0.98862616314881491</v>
      </c>
      <c r="S69" s="40">
        <v>0.98212831243606158</v>
      </c>
      <c r="T69" s="40">
        <v>0.97289312628657254</v>
      </c>
      <c r="U69" s="40">
        <v>0.9597881090607574</v>
      </c>
      <c r="V69" s="40">
        <v>0.94043509963907312</v>
      </c>
      <c r="W69" s="40">
        <v>0.91190781400750232</v>
      </c>
      <c r="X69" s="40">
        <v>0.86992344712226588</v>
      </c>
      <c r="Y69" s="40">
        <v>0.80174863456812673</v>
      </c>
      <c r="Z69" s="40">
        <v>0.71712709717216305</v>
      </c>
      <c r="AA69" s="40">
        <v>0.61330796940138421</v>
      </c>
      <c r="AB69" s="40">
        <v>0.53038194444444442</v>
      </c>
      <c r="AC69" s="41"/>
      <c r="AD69" s="36"/>
    </row>
    <row r="70" spans="1:30">
      <c r="A70" s="39">
        <v>1967</v>
      </c>
      <c r="B70" s="40"/>
      <c r="C70" s="40">
        <v>0.97742770679219904</v>
      </c>
      <c r="D70" s="40">
        <v>0.99881892014865936</v>
      </c>
      <c r="E70" s="40">
        <v>0.99914976661438826</v>
      </c>
      <c r="F70" s="40">
        <v>0.99925724668220217</v>
      </c>
      <c r="G70" s="40">
        <v>0.99935932272426009</v>
      </c>
      <c r="H70" s="40"/>
      <c r="I70" s="40">
        <v>0.99954398477422413</v>
      </c>
      <c r="J70" s="40">
        <v>0.99951986423937877</v>
      </c>
      <c r="K70" s="40">
        <v>0.99860559031309415</v>
      </c>
      <c r="L70" s="40">
        <v>0.9983262815332512</v>
      </c>
      <c r="M70" s="40">
        <v>0.99845106388203853</v>
      </c>
      <c r="N70" s="40">
        <v>0.99828270169215372</v>
      </c>
      <c r="O70" s="40">
        <v>0.99749105463601184</v>
      </c>
      <c r="P70" s="40">
        <v>0.99595436075150023</v>
      </c>
      <c r="Q70" s="40">
        <v>0.99339614526307018</v>
      </c>
      <c r="R70" s="40">
        <v>0.9889100189602632</v>
      </c>
      <c r="S70" s="40">
        <v>0.98247692004531084</v>
      </c>
      <c r="T70" s="40">
        <v>0.97317220565133078</v>
      </c>
      <c r="U70" s="40">
        <v>0.96047172289954452</v>
      </c>
      <c r="V70" s="40">
        <v>0.94111020369454434</v>
      </c>
      <c r="W70" s="40">
        <v>0.91386084423146008</v>
      </c>
      <c r="X70" s="40">
        <v>0.87290922734430376</v>
      </c>
      <c r="Y70" s="40">
        <v>0.80750797054149837</v>
      </c>
      <c r="Z70" s="40">
        <v>0.71983608631266138</v>
      </c>
      <c r="AA70" s="40">
        <v>0.62217212158905388</v>
      </c>
      <c r="AB70" s="40">
        <v>0.52875399361022368</v>
      </c>
      <c r="AC70" s="41"/>
      <c r="AD70" s="36"/>
    </row>
    <row r="71" spans="1:30">
      <c r="A71" s="39">
        <v>1968</v>
      </c>
      <c r="B71" s="40"/>
      <c r="C71" s="40">
        <v>0.97748624484181568</v>
      </c>
      <c r="D71" s="40">
        <v>0.99882307695366224</v>
      </c>
      <c r="E71" s="40">
        <v>0.99917110189264291</v>
      </c>
      <c r="F71" s="40">
        <v>0.99930332642143127</v>
      </c>
      <c r="G71" s="40">
        <v>0.99934948026638559</v>
      </c>
      <c r="H71" s="40"/>
      <c r="I71" s="40">
        <v>0.99952416741995809</v>
      </c>
      <c r="J71" s="40">
        <v>0.99951546886527765</v>
      </c>
      <c r="K71" s="40">
        <v>0.99853553810697782</v>
      </c>
      <c r="L71" s="40">
        <v>0.9981876528290341</v>
      </c>
      <c r="M71" s="40">
        <v>0.99839869284325944</v>
      </c>
      <c r="N71" s="40">
        <v>0.99823732693762257</v>
      </c>
      <c r="O71" s="40">
        <v>0.99748171118684703</v>
      </c>
      <c r="P71" s="40">
        <v>0.99589189923581012</v>
      </c>
      <c r="Q71" s="40">
        <v>0.99328670009322095</v>
      </c>
      <c r="R71" s="40">
        <v>0.988754992385809</v>
      </c>
      <c r="S71" s="40">
        <v>0.98222176193621979</v>
      </c>
      <c r="T71" s="40">
        <v>0.97252087854438318</v>
      </c>
      <c r="U71" s="40">
        <v>0.95929979006018196</v>
      </c>
      <c r="V71" s="40">
        <v>0.93924104136819042</v>
      </c>
      <c r="W71" s="40">
        <v>0.91239297295317456</v>
      </c>
      <c r="X71" s="40">
        <v>0.87075499552040769</v>
      </c>
      <c r="Y71" s="40">
        <v>0.80610228427667263</v>
      </c>
      <c r="Z71" s="40">
        <v>0.71521295524619499</v>
      </c>
      <c r="AA71" s="40">
        <v>0.61854820585811665</v>
      </c>
      <c r="AB71" s="40">
        <v>0.52344643537933666</v>
      </c>
      <c r="AC71" s="41"/>
      <c r="AD71" s="36"/>
    </row>
    <row r="72" spans="1:30">
      <c r="A72" s="39">
        <v>1969</v>
      </c>
      <c r="B72" s="40"/>
      <c r="C72" s="40">
        <v>0.97833018867924526</v>
      </c>
      <c r="D72" s="40">
        <v>0.99888037489214654</v>
      </c>
      <c r="E72" s="40">
        <v>0.9991928284106173</v>
      </c>
      <c r="F72" s="40">
        <v>0.99928135690751729</v>
      </c>
      <c r="G72" s="40">
        <v>0.99936923445958725</v>
      </c>
      <c r="H72" s="40"/>
      <c r="I72" s="40">
        <v>0.99952641605893111</v>
      </c>
      <c r="J72" s="40">
        <v>0.99952624372812926</v>
      </c>
      <c r="K72" s="40">
        <v>0.99849238257744966</v>
      </c>
      <c r="L72" s="40">
        <v>0.99808277897586528</v>
      </c>
      <c r="M72" s="40">
        <v>0.99835938234468691</v>
      </c>
      <c r="N72" s="40">
        <v>0.99821769553840023</v>
      </c>
      <c r="O72" s="40">
        <v>0.99747749061982527</v>
      </c>
      <c r="P72" s="40">
        <v>0.99586367189091707</v>
      </c>
      <c r="Q72" s="40">
        <v>0.99334408635648219</v>
      </c>
      <c r="R72" s="40">
        <v>0.98909915048184316</v>
      </c>
      <c r="S72" s="40">
        <v>0.98260920445611122</v>
      </c>
      <c r="T72" s="40">
        <v>0.97319463152431995</v>
      </c>
      <c r="U72" s="40">
        <v>0.95975505735980948</v>
      </c>
      <c r="V72" s="40">
        <v>0.94084162374912317</v>
      </c>
      <c r="W72" s="40">
        <v>0.91485723953615217</v>
      </c>
      <c r="X72" s="40">
        <v>0.87385762462600769</v>
      </c>
      <c r="Y72" s="40">
        <v>0.81310169399527277</v>
      </c>
      <c r="Z72" s="40">
        <v>0.72219126404053402</v>
      </c>
      <c r="AA72" s="40">
        <v>0.62069846367186077</v>
      </c>
      <c r="AB72" s="40">
        <v>0.53438764251563076</v>
      </c>
      <c r="AC72" s="41"/>
      <c r="AD72" s="36"/>
    </row>
    <row r="73" spans="1:30">
      <c r="A73" s="39">
        <v>1970</v>
      </c>
      <c r="B73" s="40"/>
      <c r="C73" s="40">
        <v>0.97960662153232214</v>
      </c>
      <c r="D73" s="40">
        <v>0.9988554111436373</v>
      </c>
      <c r="E73" s="40">
        <v>0.9991848131691603</v>
      </c>
      <c r="F73" s="40">
        <v>0.99928662834068549</v>
      </c>
      <c r="G73" s="40">
        <v>0.99940574543678373</v>
      </c>
      <c r="H73" s="40"/>
      <c r="I73" s="40">
        <v>0.99953608388019943</v>
      </c>
      <c r="J73" s="40">
        <v>0.99952204379396448</v>
      </c>
      <c r="K73" s="40">
        <v>0.9985605033990409</v>
      </c>
      <c r="L73" s="40">
        <v>0.99809023672934372</v>
      </c>
      <c r="M73" s="40">
        <v>0.99840626710460911</v>
      </c>
      <c r="N73" s="40">
        <v>0.99823479336351906</v>
      </c>
      <c r="O73" s="40">
        <v>0.99750032051031257</v>
      </c>
      <c r="P73" s="40">
        <v>0.99593428519892724</v>
      </c>
      <c r="Q73" s="40">
        <v>0.99340851977022848</v>
      </c>
      <c r="R73" s="40">
        <v>0.98927594879231207</v>
      </c>
      <c r="S73" s="40">
        <v>0.98270183882560092</v>
      </c>
      <c r="T73" s="40">
        <v>0.97370211759970227</v>
      </c>
      <c r="U73" s="40">
        <v>0.95974619132871153</v>
      </c>
      <c r="V73" s="40">
        <v>0.94184645976848236</v>
      </c>
      <c r="W73" s="40">
        <v>0.91670299026527557</v>
      </c>
      <c r="X73" s="40">
        <v>0.87923305929003226</v>
      </c>
      <c r="Y73" s="40">
        <v>0.81811938178485721</v>
      </c>
      <c r="Z73" s="40">
        <v>0.73547653646394406</v>
      </c>
      <c r="AA73" s="40">
        <v>0.63425606995740136</v>
      </c>
      <c r="AB73" s="40">
        <v>0.543403964456596</v>
      </c>
      <c r="AC73" s="41"/>
      <c r="AD73" s="36"/>
    </row>
    <row r="74" spans="1:30">
      <c r="A74" s="39">
        <v>1971</v>
      </c>
      <c r="B74" s="40"/>
      <c r="C74" s="40">
        <v>0.98139203084832904</v>
      </c>
      <c r="D74" s="40">
        <v>0.99881091235916342</v>
      </c>
      <c r="E74" s="40">
        <v>0.99922581948975975</v>
      </c>
      <c r="F74" s="40">
        <v>0.99932904355779173</v>
      </c>
      <c r="G74" s="40">
        <v>0.999421543047327</v>
      </c>
      <c r="H74" s="40"/>
      <c r="I74" s="40">
        <v>0.99955341438145284</v>
      </c>
      <c r="J74" s="40">
        <v>0.99953579324419239</v>
      </c>
      <c r="K74" s="40">
        <v>0.99854761527774782</v>
      </c>
      <c r="L74" s="40">
        <v>0.99813924135675847</v>
      </c>
      <c r="M74" s="40">
        <v>0.998386001551819</v>
      </c>
      <c r="N74" s="40">
        <v>0.99825027377930309</v>
      </c>
      <c r="O74" s="40">
        <v>0.99752656087186653</v>
      </c>
      <c r="P74" s="40">
        <v>0.99605919882898031</v>
      </c>
      <c r="Q74" s="40">
        <v>0.99354117935537289</v>
      </c>
      <c r="R74" s="40">
        <v>0.98956244257585169</v>
      </c>
      <c r="S74" s="40">
        <v>0.98311305521963166</v>
      </c>
      <c r="T74" s="40">
        <v>0.97419554781902484</v>
      </c>
      <c r="U74" s="40">
        <v>0.9607658171205008</v>
      </c>
      <c r="V74" s="40">
        <v>0.94276129013076004</v>
      </c>
      <c r="W74" s="40">
        <v>0.91649489543960128</v>
      </c>
      <c r="X74" s="40">
        <v>0.87880581980010897</v>
      </c>
      <c r="Y74" s="40">
        <v>0.81576131697892618</v>
      </c>
      <c r="Z74" s="40">
        <v>0.73193192227954285</v>
      </c>
      <c r="AA74" s="40">
        <v>0.61904888363662924</v>
      </c>
      <c r="AB74" s="40">
        <v>0.55497382198952883</v>
      </c>
      <c r="AC74" s="41"/>
      <c r="AD74" s="36"/>
    </row>
    <row r="75" spans="1:30">
      <c r="A75" s="39">
        <v>1972</v>
      </c>
      <c r="B75" s="40"/>
      <c r="C75" s="40">
        <v>0.98203392226148412</v>
      </c>
      <c r="D75" s="40">
        <v>0.99884621885114899</v>
      </c>
      <c r="E75" s="40">
        <v>0.99915460275268519</v>
      </c>
      <c r="F75" s="40">
        <v>0.99932474559491213</v>
      </c>
      <c r="G75" s="40">
        <v>0.99944570652180775</v>
      </c>
      <c r="H75" s="40"/>
      <c r="I75" s="40">
        <v>0.99956092108697758</v>
      </c>
      <c r="J75" s="40">
        <v>0.99951836618185486</v>
      </c>
      <c r="K75" s="40">
        <v>0.99852059745509392</v>
      </c>
      <c r="L75" s="40">
        <v>0.99809745527287552</v>
      </c>
      <c r="M75" s="40">
        <v>0.99836720732316986</v>
      </c>
      <c r="N75" s="40">
        <v>0.99828098535256726</v>
      </c>
      <c r="O75" s="40">
        <v>0.99761409272119261</v>
      </c>
      <c r="P75" s="40">
        <v>0.99612297300547248</v>
      </c>
      <c r="Q75" s="40">
        <v>0.99350775111359246</v>
      </c>
      <c r="R75" s="40">
        <v>0.9896374793911733</v>
      </c>
      <c r="S75" s="40">
        <v>0.98320894880449783</v>
      </c>
      <c r="T75" s="40">
        <v>0.97382744795542275</v>
      </c>
      <c r="U75" s="40">
        <v>0.96078617992624249</v>
      </c>
      <c r="V75" s="40">
        <v>0.94157237295782381</v>
      </c>
      <c r="W75" s="40">
        <v>0.91468572474746801</v>
      </c>
      <c r="X75" s="40">
        <v>0.87687522013428598</v>
      </c>
      <c r="Y75" s="40">
        <v>0.81793763894173399</v>
      </c>
      <c r="Z75" s="40">
        <v>0.73247600053408068</v>
      </c>
      <c r="AA75" s="40">
        <v>0.62151508773272612</v>
      </c>
      <c r="AB75" s="40">
        <v>0.52184466019417475</v>
      </c>
      <c r="AC75" s="41"/>
      <c r="AD75" s="36"/>
    </row>
    <row r="76" spans="1:30">
      <c r="A76" s="39">
        <v>1973</v>
      </c>
      <c r="B76" s="40"/>
      <c r="C76" s="40">
        <v>0.98243510877719431</v>
      </c>
      <c r="D76" s="40">
        <v>0.9989503212572941</v>
      </c>
      <c r="E76" s="40">
        <v>0.99917137676788303</v>
      </c>
      <c r="F76" s="40">
        <v>0.99932745535566259</v>
      </c>
      <c r="G76" s="40">
        <v>0.99943061459393745</v>
      </c>
      <c r="H76" s="40"/>
      <c r="I76" s="40">
        <v>0.99955916570791492</v>
      </c>
      <c r="J76" s="40">
        <v>0.99952156975351114</v>
      </c>
      <c r="K76" s="40">
        <v>0.99847319177110516</v>
      </c>
      <c r="L76" s="40">
        <v>0.99806526401991535</v>
      </c>
      <c r="M76" s="40">
        <v>0.99830068767958591</v>
      </c>
      <c r="N76" s="40">
        <v>0.99823637510628382</v>
      </c>
      <c r="O76" s="40">
        <v>0.99756205408941556</v>
      </c>
      <c r="P76" s="40">
        <v>0.99615857152686504</v>
      </c>
      <c r="Q76" s="40">
        <v>0.9936271085751196</v>
      </c>
      <c r="R76" s="40">
        <v>0.98996225421895201</v>
      </c>
      <c r="S76" s="40">
        <v>0.98356453818691159</v>
      </c>
      <c r="T76" s="40">
        <v>0.97445350163302802</v>
      </c>
      <c r="U76" s="40">
        <v>0.96130725864889865</v>
      </c>
      <c r="V76" s="40">
        <v>0.94298260513449828</v>
      </c>
      <c r="W76" s="40">
        <v>0.9154835641445952</v>
      </c>
      <c r="X76" s="40">
        <v>0.8774111039179695</v>
      </c>
      <c r="Y76" s="40">
        <v>0.81582228749851238</v>
      </c>
      <c r="Z76" s="40">
        <v>0.72977584814216478</v>
      </c>
      <c r="AA76" s="40">
        <v>0.61827122153209113</v>
      </c>
      <c r="AB76" s="40">
        <v>0.53745541022592147</v>
      </c>
      <c r="AC76" s="41"/>
      <c r="AD76" s="36"/>
    </row>
    <row r="77" spans="1:30">
      <c r="A77" s="39">
        <v>1974</v>
      </c>
      <c r="B77" s="40"/>
      <c r="C77" s="40">
        <v>0.98304656488549613</v>
      </c>
      <c r="D77" s="40">
        <v>0.99904455836581674</v>
      </c>
      <c r="E77" s="40">
        <v>0.99925220308198226</v>
      </c>
      <c r="F77" s="40">
        <v>0.9993039417986348</v>
      </c>
      <c r="G77" s="40">
        <v>0.99945432900170472</v>
      </c>
      <c r="H77" s="40"/>
      <c r="I77" s="40">
        <v>0.99959062574077828</v>
      </c>
      <c r="J77" s="40">
        <v>0.99953760771717015</v>
      </c>
      <c r="K77" s="40">
        <v>0.99853693411336408</v>
      </c>
      <c r="L77" s="40">
        <v>0.99817557622677189</v>
      </c>
      <c r="M77" s="40">
        <v>0.99835981815107877</v>
      </c>
      <c r="N77" s="40">
        <v>0.99830551316815275</v>
      </c>
      <c r="O77" s="40">
        <v>0.99771315437337726</v>
      </c>
      <c r="P77" s="40">
        <v>0.99635352313587378</v>
      </c>
      <c r="Q77" s="40">
        <v>0.99379360359990543</v>
      </c>
      <c r="R77" s="40">
        <v>0.99021882779313053</v>
      </c>
      <c r="S77" s="40">
        <v>0.98442131004676536</v>
      </c>
      <c r="T77" s="40">
        <v>0.97547030248402977</v>
      </c>
      <c r="U77" s="40">
        <v>0.96256534111984315</v>
      </c>
      <c r="V77" s="40">
        <v>0.94452936144564892</v>
      </c>
      <c r="W77" s="40">
        <v>0.91886735078505377</v>
      </c>
      <c r="X77" s="40">
        <v>0.88152074577489692</v>
      </c>
      <c r="Y77" s="40">
        <v>0.82144475183644783</v>
      </c>
      <c r="Z77" s="40">
        <v>0.73754345584885761</v>
      </c>
      <c r="AA77" s="40">
        <v>0.63154315965855967</v>
      </c>
      <c r="AB77" s="40">
        <v>0.5318649045521292</v>
      </c>
      <c r="AC77" s="41"/>
      <c r="AD77" s="36"/>
    </row>
    <row r="78" spans="1:30">
      <c r="A78" s="39">
        <v>1975</v>
      </c>
      <c r="B78" s="40"/>
      <c r="C78" s="40">
        <v>0.98448145400593468</v>
      </c>
      <c r="D78" s="40">
        <v>0.99903463982688068</v>
      </c>
      <c r="E78" s="40">
        <v>0.9993129160134856</v>
      </c>
      <c r="F78" s="40">
        <v>0.99943053790679293</v>
      </c>
      <c r="G78" s="40">
        <v>0.99945061969345517</v>
      </c>
      <c r="H78" s="40"/>
      <c r="I78" s="40">
        <v>0.99961685504801878</v>
      </c>
      <c r="J78" s="40">
        <v>0.99957405261633248</v>
      </c>
      <c r="K78" s="40">
        <v>0.99859443126015046</v>
      </c>
      <c r="L78" s="40">
        <v>0.99818940988340177</v>
      </c>
      <c r="M78" s="40">
        <v>0.99834791615883045</v>
      </c>
      <c r="N78" s="40">
        <v>0.99835454017927283</v>
      </c>
      <c r="O78" s="40">
        <v>0.99778919900505458</v>
      </c>
      <c r="P78" s="40">
        <v>0.99646121654295028</v>
      </c>
      <c r="Q78" s="40">
        <v>0.99414966733480514</v>
      </c>
      <c r="R78" s="40">
        <v>0.9904898652186237</v>
      </c>
      <c r="S78" s="40">
        <v>0.98507716138272983</v>
      </c>
      <c r="T78" s="40">
        <v>0.97625279821061761</v>
      </c>
      <c r="U78" s="40">
        <v>0.96394510246071163</v>
      </c>
      <c r="V78" s="40">
        <v>0.9461888071886928</v>
      </c>
      <c r="W78" s="40">
        <v>0.92130603321519389</v>
      </c>
      <c r="X78" s="40">
        <v>0.88602810502933549</v>
      </c>
      <c r="Y78" s="40">
        <v>0.83123515850809571</v>
      </c>
      <c r="Z78" s="40">
        <v>0.75080541368789999</v>
      </c>
      <c r="AA78" s="40">
        <v>0.64407389019191585</v>
      </c>
      <c r="AB78" s="40">
        <v>0.56350745028527116</v>
      </c>
      <c r="AC78" s="41"/>
      <c r="AD78" s="36"/>
    </row>
    <row r="79" spans="1:30">
      <c r="A79" s="39">
        <v>1976</v>
      </c>
      <c r="B79" s="40"/>
      <c r="C79" s="40">
        <v>0.98526902788244164</v>
      </c>
      <c r="D79" s="40">
        <v>0.99903234608884472</v>
      </c>
      <c r="E79" s="40">
        <v>0.999292724820528</v>
      </c>
      <c r="F79" s="40">
        <v>0.99940388937932689</v>
      </c>
      <c r="G79" s="40">
        <v>0.99948670324527766</v>
      </c>
      <c r="H79" s="40"/>
      <c r="I79" s="40">
        <v>0.99962877424218277</v>
      </c>
      <c r="J79" s="40">
        <v>0.99957917347587366</v>
      </c>
      <c r="K79" s="40">
        <v>0.9986542240997025</v>
      </c>
      <c r="L79" s="40">
        <v>0.99826527306869761</v>
      </c>
      <c r="M79" s="40">
        <v>0.99845340482195788</v>
      </c>
      <c r="N79" s="40">
        <v>0.99840447081284078</v>
      </c>
      <c r="O79" s="40">
        <v>0.99789262521970601</v>
      </c>
      <c r="P79" s="40">
        <v>0.99656503627603232</v>
      </c>
      <c r="Q79" s="40">
        <v>0.99434742832739798</v>
      </c>
      <c r="R79" s="40">
        <v>0.99076337539593651</v>
      </c>
      <c r="S79" s="40">
        <v>0.98548963779022369</v>
      </c>
      <c r="T79" s="40">
        <v>0.97663655918878289</v>
      </c>
      <c r="U79" s="40">
        <v>0.96442321826689859</v>
      </c>
      <c r="V79" s="40">
        <v>0.94752139203224639</v>
      </c>
      <c r="W79" s="40">
        <v>0.92210114856573067</v>
      </c>
      <c r="X79" s="40">
        <v>0.88554052806675332</v>
      </c>
      <c r="Y79" s="40">
        <v>0.82864008368839326</v>
      </c>
      <c r="Z79" s="40">
        <v>0.74431763857139133</v>
      </c>
      <c r="AA79" s="40">
        <v>0.64236420124807492</v>
      </c>
      <c r="AB79" s="40">
        <v>0.54858806107337998</v>
      </c>
      <c r="AC79" s="41"/>
      <c r="AD79" s="36"/>
    </row>
    <row r="80" spans="1:30">
      <c r="A80" s="39">
        <v>1977</v>
      </c>
      <c r="B80" s="40"/>
      <c r="C80" s="40">
        <v>0.98622564469914042</v>
      </c>
      <c r="D80" s="40">
        <v>0.99903470044769183</v>
      </c>
      <c r="E80" s="40">
        <v>0.99927184490463683</v>
      </c>
      <c r="F80" s="40">
        <v>0.9994474230121827</v>
      </c>
      <c r="G80" s="40">
        <v>0.99955459406484048</v>
      </c>
      <c r="H80" s="40"/>
      <c r="I80" s="40">
        <v>0.9996291887949601</v>
      </c>
      <c r="J80" s="40">
        <v>0.99958246573536846</v>
      </c>
      <c r="K80" s="40">
        <v>0.99858126102190425</v>
      </c>
      <c r="L80" s="40">
        <v>0.99820073642623885</v>
      </c>
      <c r="M80" s="40">
        <v>0.99840501611221477</v>
      </c>
      <c r="N80" s="40">
        <v>0.99839768896808923</v>
      </c>
      <c r="O80" s="40">
        <v>0.99789364521325918</v>
      </c>
      <c r="P80" s="40">
        <v>0.99668278608148764</v>
      </c>
      <c r="Q80" s="40">
        <v>0.99455014537472175</v>
      </c>
      <c r="R80" s="40">
        <v>0.99092354001617022</v>
      </c>
      <c r="S80" s="40">
        <v>0.98601024410235738</v>
      </c>
      <c r="T80" s="40">
        <v>0.97744321232747811</v>
      </c>
      <c r="U80" s="40">
        <v>0.96552328170661617</v>
      </c>
      <c r="V80" s="40">
        <v>0.94832042854022303</v>
      </c>
      <c r="W80" s="40">
        <v>0.92436156403437653</v>
      </c>
      <c r="X80" s="40">
        <v>0.88738694853378952</v>
      </c>
      <c r="Y80" s="40">
        <v>0.83450904106050183</v>
      </c>
      <c r="Z80" s="40">
        <v>0.75414887973932154</v>
      </c>
      <c r="AA80" s="40">
        <v>0.65491395186069479</v>
      </c>
      <c r="AB80" s="40">
        <v>0.57614348903903179</v>
      </c>
      <c r="AC80" s="41"/>
      <c r="AD80" s="36"/>
    </row>
    <row r="81" spans="1:30">
      <c r="A81" s="39">
        <v>1978</v>
      </c>
      <c r="B81" s="40"/>
      <c r="C81" s="40">
        <v>0.98697100424328144</v>
      </c>
      <c r="D81" s="40">
        <v>0.99898947465511445</v>
      </c>
      <c r="E81" s="40">
        <v>0.99926075662689584</v>
      </c>
      <c r="F81" s="40">
        <v>0.99943181498132461</v>
      </c>
      <c r="G81" s="40">
        <v>0.99955012406346255</v>
      </c>
      <c r="H81" s="40"/>
      <c r="I81" s="40">
        <v>0.99965061418883694</v>
      </c>
      <c r="J81" s="40">
        <v>0.99958867455118272</v>
      </c>
      <c r="K81" s="40">
        <v>0.99856940132188354</v>
      </c>
      <c r="L81" s="40">
        <v>0.99819548000074387</v>
      </c>
      <c r="M81" s="40">
        <v>0.99841412186626655</v>
      </c>
      <c r="N81" s="40">
        <v>0.99839557311083027</v>
      </c>
      <c r="O81" s="40">
        <v>0.99792196267069</v>
      </c>
      <c r="P81" s="40">
        <v>0.9968014888488953</v>
      </c>
      <c r="Q81" s="40">
        <v>0.99462372110217845</v>
      </c>
      <c r="R81" s="40">
        <v>0.99114687007328905</v>
      </c>
      <c r="S81" s="40">
        <v>0.98625819854771213</v>
      </c>
      <c r="T81" s="40">
        <v>0.97780197029783189</v>
      </c>
      <c r="U81" s="40">
        <v>0.96604090606848969</v>
      </c>
      <c r="V81" s="40">
        <v>0.94876745024472664</v>
      </c>
      <c r="W81" s="40">
        <v>0.92523568515888366</v>
      </c>
      <c r="X81" s="40">
        <v>0.88769524728630234</v>
      </c>
      <c r="Y81" s="40">
        <v>0.83349445462182847</v>
      </c>
      <c r="Z81" s="40">
        <v>0.75278904665314395</v>
      </c>
      <c r="AA81" s="40">
        <v>0.64782991338181484</v>
      </c>
      <c r="AB81" s="40">
        <v>0.55126746461566478</v>
      </c>
      <c r="AC81" s="41"/>
      <c r="AD81" s="36"/>
    </row>
    <row r="82" spans="1:30">
      <c r="A82" s="39">
        <v>1979</v>
      </c>
      <c r="B82" s="40"/>
      <c r="C82" s="40">
        <v>0.98724000000000001</v>
      </c>
      <c r="D82" s="40">
        <v>0.99909506086782807</v>
      </c>
      <c r="E82" s="40">
        <v>0.99933855556458973</v>
      </c>
      <c r="F82" s="40">
        <v>0.99945213693228641</v>
      </c>
      <c r="G82" s="40">
        <v>0.99956423357622237</v>
      </c>
      <c r="H82" s="40"/>
      <c r="I82" s="40">
        <v>0.99966083222413937</v>
      </c>
      <c r="J82" s="40">
        <v>0.9996096395878904</v>
      </c>
      <c r="K82" s="40">
        <v>0.99855181399898574</v>
      </c>
      <c r="L82" s="40">
        <v>0.99816411956174578</v>
      </c>
      <c r="M82" s="40">
        <v>0.99835085254345302</v>
      </c>
      <c r="N82" s="40">
        <v>0.99839109426277406</v>
      </c>
      <c r="O82" s="40">
        <v>0.99798489832610149</v>
      </c>
      <c r="P82" s="40">
        <v>0.99691318755135605</v>
      </c>
      <c r="Q82" s="40">
        <v>0.99479118027401037</v>
      </c>
      <c r="R82" s="40">
        <v>0.99144012576106832</v>
      </c>
      <c r="S82" s="40">
        <v>0.98667174143513969</v>
      </c>
      <c r="T82" s="40">
        <v>0.97872473315052289</v>
      </c>
      <c r="U82" s="40">
        <v>0.96715448264376025</v>
      </c>
      <c r="V82" s="40">
        <v>0.95033073632647125</v>
      </c>
      <c r="W82" s="40">
        <v>0.92697043495124853</v>
      </c>
      <c r="X82" s="40">
        <v>0.89190585384921972</v>
      </c>
      <c r="Y82" s="40">
        <v>0.83971240331446328</v>
      </c>
      <c r="Z82" s="40">
        <v>0.761150531223308</v>
      </c>
      <c r="AA82" s="40">
        <v>0.6624381853364868</v>
      </c>
      <c r="AB82" s="40">
        <v>0.56074482399409697</v>
      </c>
      <c r="AC82" s="41"/>
      <c r="AD82" s="36"/>
    </row>
    <row r="83" spans="1:30">
      <c r="A83" s="39">
        <v>1980</v>
      </c>
      <c r="B83" s="40"/>
      <c r="C83" s="40">
        <v>0.98748247957775781</v>
      </c>
      <c r="D83" s="40">
        <v>0.99899406097838706</v>
      </c>
      <c r="E83" s="40">
        <v>0.99933740980929342</v>
      </c>
      <c r="F83" s="40">
        <v>0.99946744404738141</v>
      </c>
      <c r="G83" s="40">
        <v>0.99959090352062219</v>
      </c>
      <c r="H83" s="40"/>
      <c r="I83" s="40">
        <v>0.99967466928032289</v>
      </c>
      <c r="J83" s="40">
        <v>0.99962563514797775</v>
      </c>
      <c r="K83" s="40">
        <v>0.99856999113163314</v>
      </c>
      <c r="L83" s="40">
        <v>0.99814019513032914</v>
      </c>
      <c r="M83" s="40">
        <v>0.99832587221450642</v>
      </c>
      <c r="N83" s="40">
        <v>0.9983799441556469</v>
      </c>
      <c r="O83" s="40">
        <v>0.99798614046441758</v>
      </c>
      <c r="P83" s="40">
        <v>0.99694629463758888</v>
      </c>
      <c r="Q83" s="40">
        <v>0.9949242243723545</v>
      </c>
      <c r="R83" s="40">
        <v>0.99153574546746859</v>
      </c>
      <c r="S83" s="40">
        <v>0.9865667934001392</v>
      </c>
      <c r="T83" s="40">
        <v>0.97911716807140414</v>
      </c>
      <c r="U83" s="40">
        <v>0.96695257165566473</v>
      </c>
      <c r="V83" s="40">
        <v>0.95006655119815286</v>
      </c>
      <c r="W83" s="40">
        <v>0.92587060148376588</v>
      </c>
      <c r="X83" s="40">
        <v>0.89017169040607758</v>
      </c>
      <c r="Y83" s="40">
        <v>0.83403546926096872</v>
      </c>
      <c r="Z83" s="40">
        <v>0.75325692132162891</v>
      </c>
      <c r="AA83" s="40">
        <v>0.64110409636219789</v>
      </c>
      <c r="AB83" s="40">
        <v>0.50263570882459452</v>
      </c>
      <c r="AC83" s="41"/>
      <c r="AD83" s="36"/>
    </row>
    <row r="84" spans="1:30">
      <c r="A84" s="39">
        <v>1981</v>
      </c>
      <c r="B84" s="40"/>
      <c r="C84" s="40">
        <v>0.98852274225444958</v>
      </c>
      <c r="D84" s="40">
        <v>0.99910772624021105</v>
      </c>
      <c r="E84" s="40">
        <v>0.99935094394771551</v>
      </c>
      <c r="F84" s="40">
        <v>0.99953638853408244</v>
      </c>
      <c r="G84" s="40">
        <v>0.99958203643226518</v>
      </c>
      <c r="H84" s="40"/>
      <c r="I84" s="40">
        <v>0.99967820257562467</v>
      </c>
      <c r="J84" s="40">
        <v>0.99964445757146025</v>
      </c>
      <c r="K84" s="40">
        <v>0.99869835513981686</v>
      </c>
      <c r="L84" s="40">
        <v>0.99825666583882722</v>
      </c>
      <c r="M84" s="40">
        <v>0.99834988504984357</v>
      </c>
      <c r="N84" s="40">
        <v>0.99839134317234646</v>
      </c>
      <c r="O84" s="40">
        <v>0.99797576030957158</v>
      </c>
      <c r="P84" s="40">
        <v>0.99699322180106753</v>
      </c>
      <c r="Q84" s="40">
        <v>0.99500243732826121</v>
      </c>
      <c r="R84" s="40">
        <v>0.99172448098219013</v>
      </c>
      <c r="S84" s="40">
        <v>0.98679272602948598</v>
      </c>
      <c r="T84" s="40">
        <v>0.9796211648904336</v>
      </c>
      <c r="U84" s="40">
        <v>0.96779590408443794</v>
      </c>
      <c r="V84" s="40">
        <v>0.95114549949776306</v>
      </c>
      <c r="W84" s="40">
        <v>0.92738176722505994</v>
      </c>
      <c r="X84" s="40">
        <v>0.8922140341483098</v>
      </c>
      <c r="Y84" s="40">
        <v>0.83707502561489444</v>
      </c>
      <c r="Z84" s="40">
        <v>0.76056417608961269</v>
      </c>
      <c r="AA84" s="40">
        <v>0.65254530763015128</v>
      </c>
      <c r="AB84" s="40">
        <v>0.53352431093217711</v>
      </c>
      <c r="AC84" s="41"/>
      <c r="AD84" s="36"/>
    </row>
    <row r="85" spans="1:30">
      <c r="A85" s="39">
        <v>1982</v>
      </c>
      <c r="B85" s="40"/>
      <c r="C85" s="40">
        <v>0.98888998035363462</v>
      </c>
      <c r="D85" s="40">
        <v>0.99910706550328332</v>
      </c>
      <c r="E85" s="40">
        <v>0.99940424417290319</v>
      </c>
      <c r="F85" s="40">
        <v>0.99952521337253664</v>
      </c>
      <c r="G85" s="40">
        <v>0.99963009996181429</v>
      </c>
      <c r="H85" s="40"/>
      <c r="I85" s="40">
        <v>0.99969381224269449</v>
      </c>
      <c r="J85" s="40">
        <v>0.99966377693038433</v>
      </c>
      <c r="K85" s="40">
        <v>0.99875858658660965</v>
      </c>
      <c r="L85" s="40">
        <v>0.9983681530192039</v>
      </c>
      <c r="M85" s="40">
        <v>0.99846822094263454</v>
      </c>
      <c r="N85" s="40">
        <v>0.9984262137330514</v>
      </c>
      <c r="O85" s="40">
        <v>0.99807933476208877</v>
      </c>
      <c r="P85" s="40">
        <v>0.99712022857711113</v>
      </c>
      <c r="Q85" s="40">
        <v>0.99522256716810753</v>
      </c>
      <c r="R85" s="40">
        <v>0.99195707591563642</v>
      </c>
      <c r="S85" s="40">
        <v>0.98711524886957203</v>
      </c>
      <c r="T85" s="40">
        <v>0.98005162714223526</v>
      </c>
      <c r="U85" s="40">
        <v>0.96831447166277984</v>
      </c>
      <c r="V85" s="40">
        <v>0.95227414313253333</v>
      </c>
      <c r="W85" s="40">
        <v>0.92775489634899155</v>
      </c>
      <c r="X85" s="40">
        <v>0.89412563511540166</v>
      </c>
      <c r="Y85" s="40">
        <v>0.84004305444589866</v>
      </c>
      <c r="Z85" s="40">
        <v>0.76576759552630869</v>
      </c>
      <c r="AA85" s="40">
        <v>0.66264438753891786</v>
      </c>
      <c r="AB85" s="40">
        <v>0.54111310592459605</v>
      </c>
      <c r="AC85" s="41"/>
      <c r="AD85" s="36"/>
    </row>
    <row r="86" spans="1:30">
      <c r="A86" s="39">
        <v>1983</v>
      </c>
      <c r="B86" s="40"/>
      <c r="C86" s="40">
        <v>0.98944306282722516</v>
      </c>
      <c r="D86" s="40">
        <v>0.99914049723979692</v>
      </c>
      <c r="E86" s="40">
        <v>0.99940943401110249</v>
      </c>
      <c r="F86" s="40">
        <v>0.99953261115826531</v>
      </c>
      <c r="G86" s="40">
        <v>0.99963183719347992</v>
      </c>
      <c r="H86" s="40"/>
      <c r="I86" s="40">
        <v>0.99970983586431383</v>
      </c>
      <c r="J86" s="40">
        <v>0.9996759793422425</v>
      </c>
      <c r="K86" s="40">
        <v>0.99883385281644999</v>
      </c>
      <c r="L86" s="40">
        <v>0.99847863988039876</v>
      </c>
      <c r="M86" s="40">
        <v>0.99851664822562025</v>
      </c>
      <c r="N86" s="40">
        <v>0.99843958613828798</v>
      </c>
      <c r="O86" s="40">
        <v>0.99811406353566801</v>
      </c>
      <c r="P86" s="40">
        <v>0.99719275455286394</v>
      </c>
      <c r="Q86" s="40">
        <v>0.99538413769796907</v>
      </c>
      <c r="R86" s="40">
        <v>0.9921061841240808</v>
      </c>
      <c r="S86" s="40">
        <v>0.98718847985191738</v>
      </c>
      <c r="T86" s="40">
        <v>0.98012556644023774</v>
      </c>
      <c r="U86" s="40">
        <v>0.96875484509914733</v>
      </c>
      <c r="V86" s="40">
        <v>0.95224475030343603</v>
      </c>
      <c r="W86" s="40">
        <v>0.92698996726709715</v>
      </c>
      <c r="X86" s="40">
        <v>0.8922266357827211</v>
      </c>
      <c r="Y86" s="40">
        <v>0.83679371921511581</v>
      </c>
      <c r="Z86" s="40">
        <v>0.76014081478814322</v>
      </c>
      <c r="AA86" s="40">
        <v>0.65310721887564172</v>
      </c>
      <c r="AB86" s="40">
        <v>0.54720838967120677</v>
      </c>
      <c r="AC86" s="41"/>
      <c r="AD86" s="36"/>
    </row>
    <row r="87" spans="1:30">
      <c r="A87" s="39">
        <v>1984</v>
      </c>
      <c r="B87" s="40"/>
      <c r="C87" s="40">
        <v>0.98940683646112604</v>
      </c>
      <c r="D87" s="40">
        <v>0.99919740019923564</v>
      </c>
      <c r="E87" s="40">
        <v>0.99944102239845578</v>
      </c>
      <c r="F87" s="40">
        <v>0.99960682083959185</v>
      </c>
      <c r="G87" s="40">
        <v>0.99967720058603315</v>
      </c>
      <c r="H87" s="40"/>
      <c r="I87" s="40">
        <v>0.99972751637606172</v>
      </c>
      <c r="J87" s="40">
        <v>0.9996683857765668</v>
      </c>
      <c r="K87" s="40">
        <v>0.99885419390849584</v>
      </c>
      <c r="L87" s="40">
        <v>0.99843280641330823</v>
      </c>
      <c r="M87" s="40">
        <v>0.9985198158207379</v>
      </c>
      <c r="N87" s="40">
        <v>0.99839868333592019</v>
      </c>
      <c r="O87" s="40">
        <v>0.99809840860663324</v>
      </c>
      <c r="P87" s="40">
        <v>0.99715670279766089</v>
      </c>
      <c r="Q87" s="40">
        <v>0.99545003382619079</v>
      </c>
      <c r="R87" s="40">
        <v>0.99227791050822223</v>
      </c>
      <c r="S87" s="40">
        <v>0.98739798300099735</v>
      </c>
      <c r="T87" s="40">
        <v>0.9802227032832741</v>
      </c>
      <c r="U87" s="40">
        <v>0.96938790918098139</v>
      </c>
      <c r="V87" s="40">
        <v>0.95301099299262582</v>
      </c>
      <c r="W87" s="40">
        <v>0.92827054979973322</v>
      </c>
      <c r="X87" s="40">
        <v>0.89276307029680613</v>
      </c>
      <c r="Y87" s="40">
        <v>0.8391603194221553</v>
      </c>
      <c r="Z87" s="40">
        <v>0.75966417915152162</v>
      </c>
      <c r="AA87" s="40">
        <v>0.64833964510200204</v>
      </c>
      <c r="AB87" s="40">
        <v>0.53778677462887992</v>
      </c>
      <c r="AC87" s="41"/>
      <c r="AD87" s="36"/>
    </row>
    <row r="88" spans="1:30">
      <c r="A88" s="39">
        <v>1985</v>
      </c>
      <c r="B88" s="40"/>
      <c r="C88" s="40">
        <v>0.98943452768729645</v>
      </c>
      <c r="D88" s="40">
        <v>0.99923626439143087</v>
      </c>
      <c r="E88" s="40">
        <v>0.99942685915697971</v>
      </c>
      <c r="F88" s="40">
        <v>0.99960321018560128</v>
      </c>
      <c r="G88" s="40">
        <v>0.99962355838121153</v>
      </c>
      <c r="H88" s="40"/>
      <c r="I88" s="40">
        <v>0.99974049702611734</v>
      </c>
      <c r="J88" s="40">
        <v>0.99966564441626382</v>
      </c>
      <c r="K88" s="40">
        <v>0.99888239946537905</v>
      </c>
      <c r="L88" s="40">
        <v>0.99845885027299108</v>
      </c>
      <c r="M88" s="40">
        <v>0.99848831344320454</v>
      </c>
      <c r="N88" s="40">
        <v>0.99835549330505424</v>
      </c>
      <c r="O88" s="40">
        <v>0.99799809351136293</v>
      </c>
      <c r="P88" s="40">
        <v>0.99712342468289572</v>
      </c>
      <c r="Q88" s="40">
        <v>0.99546199633270471</v>
      </c>
      <c r="R88" s="40">
        <v>0.99237442383465835</v>
      </c>
      <c r="S88" s="40">
        <v>0.98742939122124063</v>
      </c>
      <c r="T88" s="40">
        <v>0.98036468853102965</v>
      </c>
      <c r="U88" s="40">
        <v>0.96968131617847719</v>
      </c>
      <c r="V88" s="40">
        <v>0.95307326325458896</v>
      </c>
      <c r="W88" s="40">
        <v>0.92826024090801895</v>
      </c>
      <c r="X88" s="40">
        <v>0.89118544289480839</v>
      </c>
      <c r="Y88" s="40">
        <v>0.8368481024924731</v>
      </c>
      <c r="Z88" s="40">
        <v>0.75544995829960815</v>
      </c>
      <c r="AA88" s="40">
        <v>0.65091038937038581</v>
      </c>
      <c r="AB88" s="40">
        <v>0.54101936739085577</v>
      </c>
      <c r="AC88" s="41"/>
      <c r="AD88" s="36"/>
    </row>
    <row r="89" spans="1:30">
      <c r="A89" s="39">
        <v>1986</v>
      </c>
      <c r="B89" s="40"/>
      <c r="C89" s="40">
        <v>0.99006241872561773</v>
      </c>
      <c r="D89" s="40">
        <v>0.99921262345881523</v>
      </c>
      <c r="E89" s="40">
        <v>0.9994669650219471</v>
      </c>
      <c r="F89" s="40">
        <v>0.99956572530975896</v>
      </c>
      <c r="G89" s="40">
        <v>0.99964486882807391</v>
      </c>
      <c r="H89" s="40"/>
      <c r="I89" s="40">
        <v>0.99974721726128746</v>
      </c>
      <c r="J89" s="40">
        <v>0.99965503125583854</v>
      </c>
      <c r="K89" s="40">
        <v>0.99878853947787583</v>
      </c>
      <c r="L89" s="40">
        <v>0.99836371623639952</v>
      </c>
      <c r="M89" s="40">
        <v>0.99841918590917711</v>
      </c>
      <c r="N89" s="40">
        <v>0.99816471224065151</v>
      </c>
      <c r="O89" s="40">
        <v>0.99789429501824911</v>
      </c>
      <c r="P89" s="40">
        <v>0.99705794783299739</v>
      </c>
      <c r="Q89" s="40">
        <v>0.9955356436948215</v>
      </c>
      <c r="R89" s="40">
        <v>0.99255732884716252</v>
      </c>
      <c r="S89" s="40">
        <v>0.98786616388400406</v>
      </c>
      <c r="T89" s="40">
        <v>0.98070074603889834</v>
      </c>
      <c r="U89" s="40">
        <v>0.97038799923875219</v>
      </c>
      <c r="V89" s="40">
        <v>0.95366234205539591</v>
      </c>
      <c r="W89" s="40">
        <v>0.92961608203795609</v>
      </c>
      <c r="X89" s="40">
        <v>0.89269148798205789</v>
      </c>
      <c r="Y89" s="40">
        <v>0.83997954915823902</v>
      </c>
      <c r="Z89" s="40">
        <v>0.75805238668782771</v>
      </c>
      <c r="AA89" s="40">
        <v>0.65747775780553752</v>
      </c>
      <c r="AB89" s="40">
        <v>0.55060922418887359</v>
      </c>
      <c r="AC89" s="41"/>
      <c r="AD89" s="36"/>
    </row>
    <row r="90" spans="1:30">
      <c r="A90" s="39">
        <v>1987</v>
      </c>
      <c r="B90" s="40"/>
      <c r="C90" s="40">
        <v>0.99035098039215685</v>
      </c>
      <c r="D90" s="40">
        <v>0.99925477558785436</v>
      </c>
      <c r="E90" s="40">
        <v>0.99944760993708881</v>
      </c>
      <c r="F90" s="40">
        <v>0.99955808794967105</v>
      </c>
      <c r="G90" s="40">
        <v>0.99965249643315046</v>
      </c>
      <c r="H90" s="40"/>
      <c r="I90" s="40">
        <v>0.99972448694776872</v>
      </c>
      <c r="J90" s="40">
        <v>0.99967284789122091</v>
      </c>
      <c r="K90" s="40">
        <v>0.99887336843218799</v>
      </c>
      <c r="L90" s="40">
        <v>0.99846126736318674</v>
      </c>
      <c r="M90" s="40">
        <v>0.99842198868285659</v>
      </c>
      <c r="N90" s="40">
        <v>0.99817291027637012</v>
      </c>
      <c r="O90" s="40">
        <v>0.99781358476720339</v>
      </c>
      <c r="P90" s="40">
        <v>0.99714282895820738</v>
      </c>
      <c r="Q90" s="40">
        <v>0.99555294564795416</v>
      </c>
      <c r="R90" s="40">
        <v>0.9926367003982336</v>
      </c>
      <c r="S90" s="40">
        <v>0.9879621400858607</v>
      </c>
      <c r="T90" s="40">
        <v>0.98087595599503152</v>
      </c>
      <c r="U90" s="40">
        <v>0.9710284893874328</v>
      </c>
      <c r="V90" s="40">
        <v>0.95446452820041938</v>
      </c>
      <c r="W90" s="40">
        <v>0.93084777213195269</v>
      </c>
      <c r="X90" s="40">
        <v>0.89363359140780629</v>
      </c>
      <c r="Y90" s="40">
        <v>0.84059720272270733</v>
      </c>
      <c r="Z90" s="40">
        <v>0.76260536816195734</v>
      </c>
      <c r="AA90" s="40">
        <v>0.64849862319157303</v>
      </c>
      <c r="AB90" s="40">
        <v>0.50215169445938679</v>
      </c>
      <c r="AC90" s="41"/>
      <c r="AD90" s="36"/>
    </row>
    <row r="91" spans="1:30">
      <c r="A91" s="39">
        <v>1988</v>
      </c>
      <c r="B91" s="40"/>
      <c r="C91" s="40">
        <v>0.99035774465327286</v>
      </c>
      <c r="D91" s="40">
        <v>0.99923483124234735</v>
      </c>
      <c r="E91" s="40">
        <v>0.99945364148865079</v>
      </c>
      <c r="F91" s="40">
        <v>0.99958572816172431</v>
      </c>
      <c r="G91" s="40">
        <v>0.99967578725700157</v>
      </c>
      <c r="H91" s="40"/>
      <c r="I91" s="40">
        <v>0.99974450473507526</v>
      </c>
      <c r="J91" s="40">
        <v>0.99967035464253506</v>
      </c>
      <c r="K91" s="40">
        <v>0.99884455800314342</v>
      </c>
      <c r="L91" s="40">
        <v>0.99845306806467338</v>
      </c>
      <c r="M91" s="40">
        <v>0.9984186921526258</v>
      </c>
      <c r="N91" s="40">
        <v>0.99813242450933048</v>
      </c>
      <c r="O91" s="40">
        <v>0.99774022390086514</v>
      </c>
      <c r="P91" s="40">
        <v>0.99705240111428284</v>
      </c>
      <c r="Q91" s="40">
        <v>0.99560236292177962</v>
      </c>
      <c r="R91" s="40">
        <v>0.99282356478260148</v>
      </c>
      <c r="S91" s="40">
        <v>0.98812872609582136</v>
      </c>
      <c r="T91" s="40">
        <v>0.9811609552217273</v>
      </c>
      <c r="U91" s="40">
        <v>0.97112183184366341</v>
      </c>
      <c r="V91" s="40">
        <v>0.95522625138598349</v>
      </c>
      <c r="W91" s="40">
        <v>0.9316691600119742</v>
      </c>
      <c r="X91" s="40">
        <v>0.89248081216162789</v>
      </c>
      <c r="Y91" s="40">
        <v>0.83687129553231532</v>
      </c>
      <c r="Z91" s="40">
        <v>0.75585352497248781</v>
      </c>
      <c r="AA91" s="40">
        <v>0.64194749770769421</v>
      </c>
      <c r="AB91" s="40">
        <v>0.50884290233909035</v>
      </c>
      <c r="AC91" s="41"/>
      <c r="AD91" s="36"/>
    </row>
    <row r="92" spans="1:30">
      <c r="A92" s="39">
        <v>1989</v>
      </c>
      <c r="B92" s="40"/>
      <c r="C92" s="40">
        <v>0.99059273422562144</v>
      </c>
      <c r="D92" s="40">
        <v>0.99929362460824023</v>
      </c>
      <c r="E92" s="40">
        <v>0.99950791826641461</v>
      </c>
      <c r="F92" s="40">
        <v>0.99961109669442438</v>
      </c>
      <c r="G92" s="40">
        <v>0.99966268590842933</v>
      </c>
      <c r="H92" s="40"/>
      <c r="I92" s="40">
        <v>0.99974969409368564</v>
      </c>
      <c r="J92" s="40">
        <v>0.99968008263967501</v>
      </c>
      <c r="K92" s="40">
        <v>0.99888871247108035</v>
      </c>
      <c r="L92" s="40">
        <v>0.99855413766963286</v>
      </c>
      <c r="M92" s="40">
        <v>0.99838713641700438</v>
      </c>
      <c r="N92" s="40">
        <v>0.99807832304132071</v>
      </c>
      <c r="O92" s="40">
        <v>0.99766436562438732</v>
      </c>
      <c r="P92" s="40">
        <v>0.99704373469244822</v>
      </c>
      <c r="Q92" s="40">
        <v>0.99559752906726795</v>
      </c>
      <c r="R92" s="40">
        <v>0.9930245466933979</v>
      </c>
      <c r="S92" s="40">
        <v>0.98843627645991305</v>
      </c>
      <c r="T92" s="40">
        <v>0.98163865320477217</v>
      </c>
      <c r="U92" s="40">
        <v>0.97206818793806993</v>
      </c>
      <c r="V92" s="40">
        <v>0.95687502664609458</v>
      </c>
      <c r="W92" s="40">
        <v>0.93406631935585671</v>
      </c>
      <c r="X92" s="40">
        <v>0.89586013425152911</v>
      </c>
      <c r="Y92" s="40">
        <v>0.84107535775622533</v>
      </c>
      <c r="Z92" s="40">
        <v>0.76957435567337351</v>
      </c>
      <c r="AA92" s="40">
        <v>0.65413826786517837</v>
      </c>
      <c r="AB92" s="40">
        <v>0.51038941809387484</v>
      </c>
      <c r="AC92" s="41"/>
      <c r="AD92" s="36"/>
    </row>
    <row r="93" spans="1:30">
      <c r="A93" s="39">
        <v>1990</v>
      </c>
      <c r="B93" s="40"/>
      <c r="C93" s="40">
        <v>0.9911180469715698</v>
      </c>
      <c r="D93" s="40">
        <v>0.99930780608052583</v>
      </c>
      <c r="E93" s="40">
        <v>0.99951684470008217</v>
      </c>
      <c r="F93" s="40">
        <v>0.99964568611339355</v>
      </c>
      <c r="G93" s="40">
        <v>0.99969958915365653</v>
      </c>
      <c r="H93" s="40"/>
      <c r="I93" s="40">
        <v>0.99976522672390666</v>
      </c>
      <c r="J93" s="40">
        <v>0.99970733776332532</v>
      </c>
      <c r="K93" s="40">
        <v>0.99883643071877559</v>
      </c>
      <c r="L93" s="40">
        <v>0.99853983516483513</v>
      </c>
      <c r="M93" s="40">
        <v>0.99838826312232487</v>
      </c>
      <c r="N93" s="40">
        <v>0.99808982884552488</v>
      </c>
      <c r="O93" s="40">
        <v>0.99761119714115543</v>
      </c>
      <c r="P93" s="40">
        <v>0.99703811540497622</v>
      </c>
      <c r="Q93" s="40">
        <v>0.99566655330726062</v>
      </c>
      <c r="R93" s="40">
        <v>0.99315707133917397</v>
      </c>
      <c r="S93" s="40">
        <v>0.98874977252047314</v>
      </c>
      <c r="T93" s="40">
        <v>0.98187950987066031</v>
      </c>
      <c r="U93" s="40">
        <v>0.97252729001055294</v>
      </c>
      <c r="V93" s="40">
        <v>0.95773724983860553</v>
      </c>
      <c r="W93" s="40">
        <v>0.93514920205266816</v>
      </c>
      <c r="X93" s="40">
        <v>0.8976832126803922</v>
      </c>
      <c r="Y93" s="40">
        <v>0.84161518711819894</v>
      </c>
      <c r="Z93" s="40">
        <v>0.77344028170672563</v>
      </c>
      <c r="AA93" s="40">
        <v>0.66935034551595018</v>
      </c>
      <c r="AB93" s="40">
        <v>0.52439983789067157</v>
      </c>
      <c r="AC93" s="41"/>
      <c r="AD93" s="36"/>
    </row>
    <row r="94" spans="1:30">
      <c r="A94" s="39">
        <v>1991</v>
      </c>
      <c r="B94" s="40"/>
      <c r="C94" s="40">
        <v>0.99139157762413577</v>
      </c>
      <c r="D94" s="40">
        <v>0.99930833872010338</v>
      </c>
      <c r="E94" s="40">
        <v>0.99952811893988369</v>
      </c>
      <c r="F94" s="40">
        <v>0.99963994828700709</v>
      </c>
      <c r="G94" s="40">
        <v>0.99970200387847452</v>
      </c>
      <c r="H94" s="40"/>
      <c r="I94" s="40">
        <v>0.99977412485025952</v>
      </c>
      <c r="J94" s="40">
        <v>0.99969409980700308</v>
      </c>
      <c r="K94" s="40">
        <v>0.9988782313886142</v>
      </c>
      <c r="L94" s="40">
        <v>0.99857688944409739</v>
      </c>
      <c r="M94" s="40">
        <v>0.99843717368604246</v>
      </c>
      <c r="N94" s="40">
        <v>0.99805446505608286</v>
      </c>
      <c r="O94" s="40">
        <v>0.99759479553903341</v>
      </c>
      <c r="P94" s="40">
        <v>0.99699949672873678</v>
      </c>
      <c r="Q94" s="40">
        <v>0.99557052139037439</v>
      </c>
      <c r="R94" s="40">
        <v>0.99331397718011405</v>
      </c>
      <c r="S94" s="40">
        <v>0.98893130295397302</v>
      </c>
      <c r="T94" s="40">
        <v>0.98221319681456198</v>
      </c>
      <c r="U94" s="40">
        <v>0.97282408559343125</v>
      </c>
      <c r="V94" s="40">
        <v>0.95854619480112746</v>
      </c>
      <c r="W94" s="40">
        <v>0.93679884827713822</v>
      </c>
      <c r="X94" s="40">
        <v>0.89843769191479805</v>
      </c>
      <c r="Y94" s="40">
        <v>0.83958702656240003</v>
      </c>
      <c r="Z94" s="40">
        <v>0.77641657892467097</v>
      </c>
      <c r="AA94" s="40">
        <v>0.66693441239915341</v>
      </c>
      <c r="AB94" s="40">
        <v>0.52161851275458426</v>
      </c>
      <c r="AC94" s="41"/>
      <c r="AD94" s="36"/>
    </row>
    <row r="95" spans="1:30">
      <c r="A95" s="38">
        <v>1992</v>
      </c>
      <c r="B95" s="40"/>
      <c r="C95" s="40">
        <v>0.99213342595051635</v>
      </c>
      <c r="D95" s="40">
        <v>0.99222725298749059</v>
      </c>
      <c r="E95" s="40">
        <v>0.99954139520490837</v>
      </c>
      <c r="F95" s="40">
        <v>0.99964380210089976</v>
      </c>
      <c r="G95" s="40">
        <v>0.99972331056052033</v>
      </c>
      <c r="H95" s="40"/>
      <c r="I95" s="40">
        <v>0.99978122751570508</v>
      </c>
      <c r="J95" s="40">
        <v>0.9997221378422485</v>
      </c>
      <c r="K95" s="40">
        <v>0.99892844293465377</v>
      </c>
      <c r="L95" s="40">
        <v>0.99864384490259051</v>
      </c>
      <c r="M95" s="40">
        <v>0.99840230362538462</v>
      </c>
      <c r="N95" s="40">
        <v>0.99806938321530081</v>
      </c>
      <c r="O95" s="40">
        <v>0.9974951619587451</v>
      </c>
      <c r="P95" s="40">
        <v>0.99693127238605816</v>
      </c>
      <c r="Q95" s="40">
        <v>0.99563771187952421</v>
      </c>
      <c r="R95" s="40">
        <v>0.99351495140530655</v>
      </c>
      <c r="S95" s="40">
        <v>0.98909143040192815</v>
      </c>
      <c r="T95" s="40">
        <v>0.98297894005022168</v>
      </c>
      <c r="U95" s="40">
        <v>0.9733850135521912</v>
      </c>
      <c r="V95" s="40">
        <v>0.95893420904321358</v>
      </c>
      <c r="W95" s="40">
        <v>0.93937106875451515</v>
      </c>
      <c r="X95" s="40">
        <v>0.89972162092553543</v>
      </c>
      <c r="Y95" s="40">
        <v>0.8374711609590908</v>
      </c>
      <c r="Z95" s="40">
        <v>0.77409229069972885</v>
      </c>
      <c r="AA95" s="40">
        <v>0.67365172425469333</v>
      </c>
      <c r="AB95" s="40">
        <v>0.56164089347079038</v>
      </c>
      <c r="AC95" s="38"/>
      <c r="AD95" s="36"/>
    </row>
    <row r="96" spans="1:30">
      <c r="A96" s="38">
        <v>1993</v>
      </c>
      <c r="B96" s="40"/>
      <c r="C96" s="40">
        <v>0.99226145000180099</v>
      </c>
      <c r="D96" s="40">
        <v>0.99261948451712179</v>
      </c>
      <c r="E96" s="40">
        <v>0.99953246734576617</v>
      </c>
      <c r="F96" s="40">
        <v>0.99962747398138585</v>
      </c>
      <c r="G96" s="40">
        <v>0.99972310566066103</v>
      </c>
      <c r="H96" s="40"/>
      <c r="I96" s="40">
        <v>0.99978367775111765</v>
      </c>
      <c r="J96" s="40">
        <v>0.99970687121598134</v>
      </c>
      <c r="K96" s="40">
        <v>0.9989241862628282</v>
      </c>
      <c r="L96" s="40">
        <v>0.99861680102767436</v>
      </c>
      <c r="M96" s="40">
        <v>0.99844156960320507</v>
      </c>
      <c r="N96" s="40">
        <v>0.99794920740265547</v>
      </c>
      <c r="O96" s="40">
        <v>0.99748022307391293</v>
      </c>
      <c r="P96" s="40">
        <v>0.99681111044513038</v>
      </c>
      <c r="Q96" s="40">
        <v>0.99567922472152948</v>
      </c>
      <c r="R96" s="40">
        <v>0.99333330108301532</v>
      </c>
      <c r="S96" s="40">
        <v>0.9892640482095626</v>
      </c>
      <c r="T96" s="40">
        <v>0.9825627139053108</v>
      </c>
      <c r="U96" s="40">
        <v>0.97296671418522274</v>
      </c>
      <c r="V96" s="40">
        <v>0.95955092396834485</v>
      </c>
      <c r="W96" s="40">
        <v>0.93759303112313941</v>
      </c>
      <c r="X96" s="40">
        <v>0.90069301780542899</v>
      </c>
      <c r="Y96" s="40">
        <v>0.84367699703552002</v>
      </c>
      <c r="Z96" s="40">
        <v>0.77719922459696222</v>
      </c>
      <c r="AA96" s="40">
        <v>0.67700067093908334</v>
      </c>
      <c r="AB96" s="40">
        <v>0.65212545772966091</v>
      </c>
      <c r="AC96" s="38"/>
      <c r="AD96" s="36"/>
    </row>
    <row r="97" spans="1:30">
      <c r="A97" s="38">
        <v>1994</v>
      </c>
      <c r="B97" s="40"/>
      <c r="C97" s="40">
        <v>0.99259571286269233</v>
      </c>
      <c r="D97" s="40">
        <v>0.99943935750743695</v>
      </c>
      <c r="E97" s="40">
        <v>0.99955385053588497</v>
      </c>
      <c r="F97" s="40">
        <v>0.99964905397801829</v>
      </c>
      <c r="G97" s="40">
        <v>0.99973181252575505</v>
      </c>
      <c r="H97" s="40"/>
      <c r="I97" s="40">
        <v>0.9997958092630912</v>
      </c>
      <c r="J97" s="40">
        <v>0.99971333175946853</v>
      </c>
      <c r="K97" s="40">
        <v>0.99891913978170266</v>
      </c>
      <c r="L97" s="40">
        <v>0.99859747098856533</v>
      </c>
      <c r="M97" s="40">
        <v>0.99846208698996852</v>
      </c>
      <c r="N97" s="40">
        <v>0.99794611046779258</v>
      </c>
      <c r="O97" s="40">
        <v>0.99745337347838903</v>
      </c>
      <c r="P97" s="40">
        <v>0.99675301345337664</v>
      </c>
      <c r="Q97" s="40">
        <v>0.99566085456783338</v>
      </c>
      <c r="R97" s="40">
        <v>0.99331254875593267</v>
      </c>
      <c r="S97" s="40">
        <v>0.98956117112992503</v>
      </c>
      <c r="T97" s="40">
        <v>0.98272458448145195</v>
      </c>
      <c r="U97" s="40">
        <v>0.97362779358167506</v>
      </c>
      <c r="V97" s="40">
        <v>0.96024087115692525</v>
      </c>
      <c r="W97" s="40">
        <v>0.93986664052748214</v>
      </c>
      <c r="X97" s="40">
        <v>0.90282709859334087</v>
      </c>
      <c r="Y97" s="40">
        <v>0.84579373720725393</v>
      </c>
      <c r="Z97" s="40">
        <v>0.78190067431943688</v>
      </c>
      <c r="AA97" s="40">
        <v>0.69008431249439406</v>
      </c>
      <c r="AB97" s="40">
        <v>0.63942011104256635</v>
      </c>
      <c r="AC97" s="36"/>
      <c r="AD97" s="36"/>
    </row>
    <row r="98" spans="1:30">
      <c r="A98" s="38">
        <v>1995</v>
      </c>
      <c r="B98" s="40"/>
      <c r="C98" s="40">
        <v>0.99283228209809171</v>
      </c>
      <c r="D98" s="40">
        <v>0.99943910082775023</v>
      </c>
      <c r="E98" s="40">
        <v>0.99957979670074459</v>
      </c>
      <c r="F98" s="40">
        <v>0.99968154996603509</v>
      </c>
      <c r="G98" s="40">
        <v>0.99973242659868045</v>
      </c>
      <c r="H98" s="40"/>
      <c r="I98" s="40">
        <v>0.99979319563383795</v>
      </c>
      <c r="J98" s="40">
        <v>0.99971085494192546</v>
      </c>
      <c r="K98" s="40">
        <v>0.99895160910333125</v>
      </c>
      <c r="L98" s="40">
        <v>0.99859629612694767</v>
      </c>
      <c r="M98" s="40">
        <v>0.99847927444626572</v>
      </c>
      <c r="N98" s="40">
        <v>0.99796342795062387</v>
      </c>
      <c r="O98" s="40">
        <v>0.99746427029116846</v>
      </c>
      <c r="P98" s="40">
        <v>0.99673407373750966</v>
      </c>
      <c r="Q98" s="40">
        <v>0.99561564683084636</v>
      </c>
      <c r="R98" s="40">
        <v>0.99339076559687733</v>
      </c>
      <c r="S98" s="40">
        <v>0.98970248521668025</v>
      </c>
      <c r="T98" s="40">
        <v>0.98323221563374552</v>
      </c>
      <c r="U98" s="40">
        <v>0.97424896682206086</v>
      </c>
      <c r="V98" s="40">
        <v>0.96067098492462888</v>
      </c>
      <c r="W98" s="40">
        <v>0.94029587099966205</v>
      </c>
      <c r="X98" s="40">
        <v>0.90424319989565738</v>
      </c>
      <c r="Y98" s="40">
        <v>0.84576652893822968</v>
      </c>
      <c r="Z98" s="40">
        <v>0.78498940608549395</v>
      </c>
      <c r="AA98" s="40">
        <v>0.70490499707039422</v>
      </c>
      <c r="AB98" s="40">
        <v>0.64334745143858618</v>
      </c>
      <c r="AC98" s="36"/>
      <c r="AD98" s="36"/>
    </row>
    <row r="99" spans="1:30">
      <c r="A99" s="38">
        <v>1996</v>
      </c>
      <c r="B99" s="40"/>
      <c r="C99" s="40">
        <v>0.99312835724749859</v>
      </c>
      <c r="D99" s="40">
        <v>0.99947748978975637</v>
      </c>
      <c r="E99" s="40">
        <v>0.99960144294182152</v>
      </c>
      <c r="F99" s="40">
        <v>0.99967581483306056</v>
      </c>
      <c r="G99" s="40">
        <v>0.99974700843834918</v>
      </c>
      <c r="H99" s="40"/>
      <c r="I99" s="40">
        <v>0.99979921142541595</v>
      </c>
      <c r="J99" s="40">
        <v>0.99973280441515533</v>
      </c>
      <c r="K99" s="40">
        <v>0.99900708988672482</v>
      </c>
      <c r="L99" s="40">
        <v>0.9986655118642237</v>
      </c>
      <c r="M99" s="40">
        <v>0.99863511627631962</v>
      </c>
      <c r="N99" s="40">
        <v>0.99824445290968167</v>
      </c>
      <c r="O99" s="40">
        <v>0.99775089049899923</v>
      </c>
      <c r="P99" s="40">
        <v>0.99698993053375717</v>
      </c>
      <c r="Q99" s="40">
        <v>0.99578753646404883</v>
      </c>
      <c r="R99" s="40">
        <v>0.99353718824450854</v>
      </c>
      <c r="S99" s="40">
        <v>0.98992036272743122</v>
      </c>
      <c r="T99" s="40">
        <v>0.98343317057481949</v>
      </c>
      <c r="U99" s="40">
        <v>0.97476848055126286</v>
      </c>
      <c r="V99" s="40">
        <v>0.96099302741750414</v>
      </c>
      <c r="W99" s="40">
        <v>0.94140916079818848</v>
      </c>
      <c r="X99" s="40">
        <v>0.90561557811204907</v>
      </c>
      <c r="Y99" s="40">
        <v>0.84723692833317377</v>
      </c>
      <c r="Z99" s="40">
        <v>0.78578948698296114</v>
      </c>
      <c r="AA99" s="40">
        <v>0.72250062400399362</v>
      </c>
      <c r="AB99" s="40">
        <v>0.65915028186443014</v>
      </c>
      <c r="AC99" s="36"/>
      <c r="AD99" s="36"/>
    </row>
    <row r="100" spans="1:30">
      <c r="A100" s="38">
        <v>1997</v>
      </c>
      <c r="B100" s="40"/>
      <c r="C100" s="40">
        <v>0.99315544738059103</v>
      </c>
      <c r="D100" s="40">
        <v>0.99946672106540135</v>
      </c>
      <c r="E100" s="40">
        <v>0.99963891233585012</v>
      </c>
      <c r="F100" s="40">
        <v>0.99970894535256238</v>
      </c>
      <c r="G100" s="40">
        <v>0.99976227324602229</v>
      </c>
      <c r="H100" s="40"/>
      <c r="I100" s="40">
        <v>0.99981742440342769</v>
      </c>
      <c r="J100" s="40">
        <v>0.99973548530333678</v>
      </c>
      <c r="K100" s="40">
        <v>0.99904898159281363</v>
      </c>
      <c r="L100" s="40">
        <v>0.99872367822738783</v>
      </c>
      <c r="M100" s="40">
        <v>0.99872012709301039</v>
      </c>
      <c r="N100" s="40">
        <v>0.99844600514134452</v>
      </c>
      <c r="O100" s="40">
        <v>0.99802347148887416</v>
      </c>
      <c r="P100" s="40">
        <v>0.99721541260581004</v>
      </c>
      <c r="Q100" s="40">
        <v>0.99594332361235105</v>
      </c>
      <c r="R100" s="40">
        <v>0.99389971611999661</v>
      </c>
      <c r="S100" s="40">
        <v>0.99025807756836126</v>
      </c>
      <c r="T100" s="40">
        <v>0.98410340718435529</v>
      </c>
      <c r="U100" s="40">
        <v>0.97511703728685806</v>
      </c>
      <c r="V100" s="40">
        <v>0.96144700094651603</v>
      </c>
      <c r="W100" s="40">
        <v>0.94241115416467691</v>
      </c>
      <c r="X100" s="40">
        <v>0.90711039147313999</v>
      </c>
      <c r="Y100" s="40">
        <v>0.84825107179124748</v>
      </c>
      <c r="Z100" s="40">
        <v>0.78667317057438646</v>
      </c>
      <c r="AA100" s="40">
        <v>0.73263939174511217</v>
      </c>
      <c r="AB100" s="40">
        <v>0.64315624182151265</v>
      </c>
      <c r="AC100" s="36"/>
      <c r="AD100" s="36"/>
    </row>
    <row r="101" spans="1:30">
      <c r="A101" s="96">
        <v>1998</v>
      </c>
      <c r="C101" s="26">
        <v>0.99319743987128373</v>
      </c>
      <c r="D101" s="26">
        <v>0.99982459809846724</v>
      </c>
      <c r="E101" s="26">
        <v>0.99982459809846724</v>
      </c>
      <c r="F101" s="26">
        <v>0.99982459809846724</v>
      </c>
      <c r="G101" s="26">
        <v>0.99982459809846724</v>
      </c>
      <c r="I101" s="26">
        <v>0.99982459809846724</v>
      </c>
      <c r="J101" s="26">
        <v>0.99975740736952756</v>
      </c>
      <c r="K101" s="26">
        <v>0.99909265551958615</v>
      </c>
      <c r="L101" s="26">
        <v>0.9987517248751353</v>
      </c>
      <c r="M101" s="26">
        <v>0.99886054092010668</v>
      </c>
      <c r="N101" s="26">
        <v>0.99860745447786681</v>
      </c>
      <c r="O101" s="26">
        <v>0.99809011430710726</v>
      </c>
      <c r="P101" s="26">
        <v>0.99722946979776694</v>
      </c>
      <c r="Q101" s="26">
        <v>0.99601707342488899</v>
      </c>
      <c r="R101" s="26">
        <v>0.99418157810816732</v>
      </c>
      <c r="S101" s="26">
        <v>0.99063876139226881</v>
      </c>
      <c r="T101" s="26">
        <v>0.98477603904801503</v>
      </c>
      <c r="U101" s="26">
        <v>0.97587605590100146</v>
      </c>
      <c r="V101" s="26">
        <v>0.96238164331553566</v>
      </c>
      <c r="W101" s="26">
        <v>0.94262383715296061</v>
      </c>
      <c r="X101" s="26">
        <v>0.90732300288546985</v>
      </c>
      <c r="Y101" s="26">
        <v>0.84736335243149674</v>
      </c>
      <c r="Z101" s="26">
        <v>0.78311649498914149</v>
      </c>
      <c r="AA101" s="26">
        <v>0.71018700045242045</v>
      </c>
      <c r="AB101" s="26">
        <v>0.68198385837021602</v>
      </c>
    </row>
    <row r="102" spans="1:30">
      <c r="A102" s="96">
        <v>1999</v>
      </c>
      <c r="C102" s="26">
        <v>0.99331522888124824</v>
      </c>
      <c r="D102" s="26">
        <v>0.9998307480679508</v>
      </c>
      <c r="E102" s="26">
        <v>0.9998307480679508</v>
      </c>
      <c r="F102" s="26">
        <v>0.9998307480679508</v>
      </c>
      <c r="G102" s="26">
        <v>0.9998307480679508</v>
      </c>
      <c r="I102" s="26">
        <v>0.9998307480679508</v>
      </c>
      <c r="J102" s="26">
        <v>0.99977102492388792</v>
      </c>
      <c r="K102" s="26">
        <v>0.99910986341083452</v>
      </c>
      <c r="L102" s="26">
        <v>0.99880124018375971</v>
      </c>
      <c r="M102" s="26">
        <v>0.99885089489157608</v>
      </c>
      <c r="N102" s="26">
        <v>0.9986234515309883</v>
      </c>
      <c r="O102" s="26">
        <v>0.99810274349213002</v>
      </c>
      <c r="P102" s="26">
        <v>0.99725038452727688</v>
      </c>
      <c r="Q102" s="26">
        <v>0.99596523319280761</v>
      </c>
      <c r="R102" s="26">
        <v>0.99418705648990857</v>
      </c>
      <c r="S102" s="26">
        <v>0.99062919000822325</v>
      </c>
      <c r="T102" s="26">
        <v>0.98512427039098482</v>
      </c>
      <c r="U102" s="26">
        <v>0.97626372955363472</v>
      </c>
      <c r="V102" s="26">
        <v>0.96294896984687484</v>
      </c>
      <c r="W102" s="26">
        <v>0.94266002871610632</v>
      </c>
      <c r="X102" s="26">
        <v>0.90781188281264247</v>
      </c>
      <c r="Y102" s="26">
        <v>0.84815988173247225</v>
      </c>
      <c r="Z102" s="26">
        <v>0.77379917151530486</v>
      </c>
      <c r="AA102" s="26">
        <v>0.66922531645569627</v>
      </c>
      <c r="AB102" s="26">
        <v>0.67988081357688812</v>
      </c>
    </row>
    <row r="103" spans="1:30">
      <c r="A103" s="96">
        <v>2000</v>
      </c>
      <c r="C103" s="26">
        <v>0.99338708233948259</v>
      </c>
      <c r="D103" s="26">
        <v>0.99983316568059688</v>
      </c>
      <c r="E103" s="26">
        <v>0.99983316568059688</v>
      </c>
      <c r="F103" s="26">
        <v>0.99983316568059688</v>
      </c>
      <c r="G103" s="26">
        <v>0.99983316568059688</v>
      </c>
      <c r="I103" s="26">
        <v>0.99983316568059688</v>
      </c>
      <c r="J103" s="26">
        <v>0.99976866677246279</v>
      </c>
      <c r="K103" s="26">
        <v>0.99911336700911846</v>
      </c>
      <c r="L103" s="26">
        <v>0.99874838831409796</v>
      </c>
      <c r="M103" s="26">
        <v>0.99883995380802282</v>
      </c>
      <c r="N103" s="26">
        <v>0.99865368951763323</v>
      </c>
      <c r="O103" s="26">
        <v>0.99810210508867891</v>
      </c>
      <c r="P103" s="26">
        <v>0.99720105008849713</v>
      </c>
      <c r="Q103" s="26">
        <v>0.99585172182227366</v>
      </c>
      <c r="R103" s="26">
        <v>0.99415956267081063</v>
      </c>
      <c r="S103" s="26">
        <v>0.99078489832860084</v>
      </c>
      <c r="T103" s="26">
        <v>0.98537966672964772</v>
      </c>
      <c r="U103" s="26">
        <v>0.97703957390935059</v>
      </c>
      <c r="V103" s="26">
        <v>0.96401069224049163</v>
      </c>
      <c r="W103" s="26">
        <v>0.94388510566022943</v>
      </c>
      <c r="X103" s="26">
        <v>0.90991388147236962</v>
      </c>
      <c r="Y103" s="26">
        <v>0.8514511168084089</v>
      </c>
      <c r="Z103" s="26">
        <v>0.76732601079070062</v>
      </c>
      <c r="AA103" s="26">
        <v>0.66852689693659939</v>
      </c>
      <c r="AB103" s="26">
        <v>0.68334838127176578</v>
      </c>
    </row>
    <row r="104" spans="1:30">
      <c r="A104" s="96">
        <v>2001</v>
      </c>
      <c r="C104" s="26">
        <v>0.99368254590342153</v>
      </c>
      <c r="D104" s="26">
        <v>0.99984481655640989</v>
      </c>
      <c r="E104" s="26">
        <v>0.99984481655640989</v>
      </c>
      <c r="F104" s="26">
        <v>0.99984481655640989</v>
      </c>
      <c r="G104" s="26">
        <v>0.99984481655640989</v>
      </c>
      <c r="I104" s="26">
        <v>0.99984481655640989</v>
      </c>
      <c r="J104" s="26">
        <v>0.99978491558026295</v>
      </c>
      <c r="K104" s="26">
        <v>0.99911477532789417</v>
      </c>
      <c r="L104" s="26">
        <v>0.99871169191713272</v>
      </c>
      <c r="M104" s="26">
        <v>0.99876040296824486</v>
      </c>
      <c r="N104" s="26">
        <v>0.99861628459036988</v>
      </c>
      <c r="O104" s="26">
        <v>0.99802584141412876</v>
      </c>
      <c r="P104" s="26">
        <v>0.99718743674232391</v>
      </c>
      <c r="Q104" s="26">
        <v>0.9958067639153253</v>
      </c>
      <c r="R104" s="26">
        <v>0.99411379726076465</v>
      </c>
      <c r="S104" s="26">
        <v>0.99084703913578442</v>
      </c>
      <c r="T104" s="26">
        <v>0.9856732525963614</v>
      </c>
      <c r="U104" s="26">
        <v>0.97756510535529306</v>
      </c>
      <c r="V104" s="26">
        <v>0.96484975051898914</v>
      </c>
      <c r="W104" s="26">
        <v>0.94466778018448061</v>
      </c>
      <c r="X104" s="26">
        <v>0.91231929568201742</v>
      </c>
      <c r="Y104" s="26">
        <v>0.85789993467454051</v>
      </c>
      <c r="Z104" s="26">
        <v>0.78441909972393642</v>
      </c>
      <c r="AA104" s="26">
        <v>0.70298263785264115</v>
      </c>
      <c r="AB104" s="26">
        <v>0.70684235976789167</v>
      </c>
    </row>
    <row r="105" spans="1:30">
      <c r="A105" s="96">
        <v>2002</v>
      </c>
      <c r="C105" s="26">
        <v>0.99342529612282515</v>
      </c>
      <c r="D105" s="26">
        <v>0.99984490252802594</v>
      </c>
      <c r="E105" s="26">
        <v>0.99984490252802594</v>
      </c>
      <c r="F105" s="26">
        <v>0.99984490252802594</v>
      </c>
      <c r="G105" s="26">
        <v>0.99984490252802594</v>
      </c>
      <c r="I105" s="26">
        <v>0.99984490252802594</v>
      </c>
      <c r="J105" s="26">
        <v>0.99978634136684252</v>
      </c>
      <c r="K105" s="26">
        <v>0.99908606258152266</v>
      </c>
      <c r="L105" s="26">
        <v>0.99870233401915087</v>
      </c>
      <c r="M105" s="26">
        <v>0.99878139764276275</v>
      </c>
      <c r="N105" s="26">
        <v>0.99861780560116808</v>
      </c>
      <c r="O105" s="26">
        <v>0.99809955387965965</v>
      </c>
      <c r="P105" s="26">
        <v>0.99711423696840118</v>
      </c>
      <c r="Q105" s="26">
        <v>0.99577749852448671</v>
      </c>
      <c r="R105" s="26">
        <v>0.99394527227021023</v>
      </c>
      <c r="S105" s="26">
        <v>0.99103467763830178</v>
      </c>
      <c r="T105" s="26">
        <v>0.98579934744731146</v>
      </c>
      <c r="U105" s="26">
        <v>0.97800753706023558</v>
      </c>
      <c r="V105" s="26">
        <v>0.96527488012457252</v>
      </c>
      <c r="W105" s="26">
        <v>0.94548083014332052</v>
      </c>
      <c r="X105" s="26">
        <v>0.91314510344099176</v>
      </c>
      <c r="Y105" s="26">
        <v>0.85819857525403931</v>
      </c>
      <c r="Z105" s="26">
        <v>0.78888721477240387</v>
      </c>
      <c r="AA105" s="26">
        <v>0.71809012292395979</v>
      </c>
      <c r="AB105" s="26">
        <v>0.71375204296054173</v>
      </c>
    </row>
    <row r="106" spans="1:30">
      <c r="A106" s="96">
        <v>2003</v>
      </c>
      <c r="C106" s="26">
        <v>0.9934551923073337</v>
      </c>
      <c r="D106" s="26">
        <v>0.99984568256000816</v>
      </c>
      <c r="E106" s="26">
        <v>0.99984568256000816</v>
      </c>
      <c r="F106" s="26">
        <v>0.99984568256000816</v>
      </c>
      <c r="G106" s="26">
        <v>0.99984568256000816</v>
      </c>
      <c r="I106" s="26">
        <v>0.99984568256000816</v>
      </c>
      <c r="J106" s="26">
        <v>0.99978432485374902</v>
      </c>
      <c r="K106" s="26">
        <v>0.99910819678793605</v>
      </c>
      <c r="L106" s="26">
        <v>0.9986877967361969</v>
      </c>
      <c r="M106" s="26">
        <v>0.99877591707158653</v>
      </c>
      <c r="N106" s="26">
        <v>0.99861450881104141</v>
      </c>
      <c r="O106" s="26">
        <v>0.99810992273305221</v>
      </c>
      <c r="P106" s="26">
        <v>0.99714665336536223</v>
      </c>
      <c r="Q106" s="26">
        <v>0.99575152194091188</v>
      </c>
      <c r="R106" s="26">
        <v>0.99390970224121578</v>
      </c>
      <c r="S106" s="26">
        <v>0.99109081872067462</v>
      </c>
      <c r="T106" s="26">
        <v>0.98607375579517687</v>
      </c>
      <c r="U106" s="26">
        <v>0.97849005162978309</v>
      </c>
      <c r="V106" s="26">
        <v>0.96642363821212607</v>
      </c>
      <c r="W106" s="26">
        <v>0.94655267922309227</v>
      </c>
      <c r="X106" s="26">
        <v>0.91477605197487311</v>
      </c>
      <c r="Y106" s="26">
        <v>0.86269186374369999</v>
      </c>
      <c r="Z106" s="26">
        <v>0.79878345498783454</v>
      </c>
      <c r="AA106" s="26">
        <v>0.73947116361419907</v>
      </c>
      <c r="AB106" s="26">
        <v>0.72295686104487311</v>
      </c>
    </row>
    <row r="107" spans="1:30">
      <c r="A107" s="96">
        <v>2004</v>
      </c>
      <c r="C107" s="26">
        <v>0.99362943045830254</v>
      </c>
      <c r="D107" s="26">
        <v>0.99985714643807366</v>
      </c>
      <c r="E107" s="26">
        <v>0.99985714643807366</v>
      </c>
      <c r="F107" s="26">
        <v>0.99985714643807366</v>
      </c>
      <c r="G107" s="26">
        <v>0.99985714643807366</v>
      </c>
      <c r="I107" s="26">
        <v>0.99985714643807366</v>
      </c>
      <c r="J107" s="26">
        <v>0.99981679109058774</v>
      </c>
      <c r="K107" s="26">
        <v>0.99913306612774255</v>
      </c>
      <c r="L107" s="26">
        <v>0.99857563655875581</v>
      </c>
      <c r="M107" s="26">
        <v>0.99857971687283942</v>
      </c>
      <c r="N107" s="26">
        <v>0.99864967729648257</v>
      </c>
      <c r="O107" s="26">
        <v>0.99821762479145093</v>
      </c>
      <c r="P107" s="26">
        <v>0.99736553695296515</v>
      </c>
      <c r="Q107" s="26">
        <v>0.99578236993611413</v>
      </c>
      <c r="R107" s="26">
        <v>0.99355077720891649</v>
      </c>
      <c r="S107" s="26">
        <v>0.99050442215172374</v>
      </c>
      <c r="T107" s="26">
        <v>0.98604410415989641</v>
      </c>
      <c r="U107" s="26">
        <v>0.97939287956103183</v>
      </c>
      <c r="V107" s="26">
        <v>0.96935086972938733</v>
      </c>
      <c r="W107" s="26">
        <v>0.95075541257563567</v>
      </c>
      <c r="X107" s="26">
        <v>0.91816349625365534</v>
      </c>
      <c r="Y107" s="26">
        <v>0.86131526585964246</v>
      </c>
      <c r="Z107" s="26">
        <v>0.79480164966971156</v>
      </c>
      <c r="AA107" s="26">
        <v>0.73623824881630417</v>
      </c>
      <c r="AB107" s="26">
        <v>0.71722886421861665</v>
      </c>
    </row>
    <row r="108" spans="1:30">
      <c r="A108" s="96">
        <v>2005</v>
      </c>
      <c r="C108" s="26">
        <v>0.99351877056632987</v>
      </c>
      <c r="D108" s="26">
        <v>0.9998567808309099</v>
      </c>
      <c r="E108" s="26">
        <v>0.9998567808309099</v>
      </c>
      <c r="F108" s="26">
        <v>0.9998567808309099</v>
      </c>
      <c r="G108" s="26">
        <v>0.9998567808309099</v>
      </c>
      <c r="I108" s="26">
        <v>0.9998567808309099</v>
      </c>
      <c r="J108" s="26">
        <v>0.99979963451112575</v>
      </c>
      <c r="K108" s="26">
        <v>0.99912676221106178</v>
      </c>
      <c r="L108" s="26">
        <v>0.99863897257476464</v>
      </c>
      <c r="M108" s="26">
        <v>0.99870885535284626</v>
      </c>
      <c r="N108" s="26">
        <v>0.99862883562294258</v>
      </c>
      <c r="O108" s="26">
        <v>0.99821800834622143</v>
      </c>
      <c r="P108" s="26">
        <v>0.99721780715127639</v>
      </c>
      <c r="Q108" s="26">
        <v>0.99584486376307824</v>
      </c>
      <c r="R108" s="26">
        <v>0.99381115897251893</v>
      </c>
      <c r="S108" s="26">
        <v>0.99132523447585374</v>
      </c>
      <c r="T108" s="26">
        <v>0.9865312108340808</v>
      </c>
      <c r="U108" s="26">
        <v>0.9797698276841359</v>
      </c>
      <c r="V108" s="26">
        <v>0.96787544107733625</v>
      </c>
      <c r="W108" s="26">
        <v>0.94930481928316235</v>
      </c>
      <c r="X108" s="26">
        <v>0.91811725615498174</v>
      </c>
      <c r="Y108" s="26">
        <v>0.8699602475598639</v>
      </c>
      <c r="Z108" s="26">
        <v>0.81002576136235538</v>
      </c>
      <c r="AA108" s="26">
        <v>0.7671143661141081</v>
      </c>
      <c r="AB108" s="26">
        <v>0.7743566992014197</v>
      </c>
    </row>
    <row r="109" spans="1:30">
      <c r="A109" s="96">
        <v>2006</v>
      </c>
      <c r="C109" s="26">
        <v>0.99370126958784866</v>
      </c>
      <c r="D109" s="26">
        <v>0.99985758507379374</v>
      </c>
      <c r="E109" s="26">
        <v>0.99985758507379374</v>
      </c>
      <c r="F109" s="26">
        <v>0.99985758507379374</v>
      </c>
      <c r="G109" s="26">
        <v>0.99985758507379374</v>
      </c>
      <c r="I109" s="26">
        <v>0.99985758507379374</v>
      </c>
      <c r="J109" s="26">
        <v>0.99981217286060364</v>
      </c>
      <c r="K109" s="26">
        <v>0.99915049024698588</v>
      </c>
      <c r="L109" s="26">
        <v>0.99858676571840699</v>
      </c>
      <c r="M109" s="26">
        <v>0.99865466484409893</v>
      </c>
      <c r="N109" s="26">
        <v>0.99858993324675871</v>
      </c>
      <c r="O109" s="26">
        <v>0.99822130642266782</v>
      </c>
      <c r="P109" s="26">
        <v>0.99728234158708839</v>
      </c>
      <c r="Q109" s="26">
        <v>0.99589503040013216</v>
      </c>
      <c r="R109" s="26">
        <v>0.99384519259058945</v>
      </c>
      <c r="S109" s="26">
        <v>0.99134841069967294</v>
      </c>
      <c r="T109" s="26">
        <v>0.98685087922766335</v>
      </c>
      <c r="U109" s="26">
        <v>0.98020884751406445</v>
      </c>
      <c r="V109" s="26">
        <v>0.96935387488831071</v>
      </c>
      <c r="W109" s="26">
        <v>0.95084242621047577</v>
      </c>
      <c r="X109" s="26">
        <v>0.92017996779512923</v>
      </c>
      <c r="Y109" s="26">
        <v>0.8744589786440965</v>
      </c>
      <c r="Z109" s="26">
        <v>0.81801651679976528</v>
      </c>
      <c r="AA109" s="26">
        <v>0.78166181950377167</v>
      </c>
      <c r="AB109" s="26">
        <v>0.77364778261984113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X23"/>
  <sheetViews>
    <sheetView workbookViewId="0"/>
    <sheetView workbookViewId="1"/>
    <sheetView workbookViewId="2"/>
    <sheetView workbookViewId="3"/>
  </sheetViews>
  <sheetFormatPr defaultColWidth="13.42578125" defaultRowHeight="12.75"/>
  <cols>
    <col min="1" max="1" width="16" style="25" customWidth="1"/>
    <col min="2" max="125" width="10.140625" style="25" customWidth="1"/>
    <col min="126" max="16384" width="13.42578125" style="25"/>
  </cols>
  <sheetData>
    <row r="1" spans="1:154" ht="50.1" customHeight="1">
      <c r="A1" s="18" t="s">
        <v>33</v>
      </c>
      <c r="B1" s="27">
        <v>1866</v>
      </c>
      <c r="C1" s="27">
        <v>1867</v>
      </c>
      <c r="D1" s="27">
        <v>1868</v>
      </c>
      <c r="E1" s="27">
        <v>1869</v>
      </c>
      <c r="F1" s="27">
        <v>1870</v>
      </c>
      <c r="G1" s="27">
        <v>1871</v>
      </c>
      <c r="H1" s="27">
        <v>1872</v>
      </c>
      <c r="I1" s="27">
        <v>1873</v>
      </c>
      <c r="J1" s="27">
        <v>1874</v>
      </c>
      <c r="K1" s="27">
        <v>1875</v>
      </c>
      <c r="L1" s="27">
        <v>1876</v>
      </c>
      <c r="M1" s="27">
        <v>1877</v>
      </c>
      <c r="N1" s="27">
        <v>1878</v>
      </c>
      <c r="O1" s="27">
        <v>1879</v>
      </c>
      <c r="P1" s="27">
        <v>1880</v>
      </c>
      <c r="Q1" s="27">
        <v>1881</v>
      </c>
      <c r="R1" s="27">
        <v>1882</v>
      </c>
      <c r="S1" s="27">
        <v>1883</v>
      </c>
      <c r="T1" s="27">
        <v>1884</v>
      </c>
      <c r="U1" s="27">
        <v>1885</v>
      </c>
      <c r="V1" s="27">
        <v>1886</v>
      </c>
      <c r="W1" s="27">
        <v>1887</v>
      </c>
      <c r="X1" s="27">
        <v>1888</v>
      </c>
      <c r="Y1" s="27">
        <v>1889</v>
      </c>
      <c r="Z1" s="27">
        <v>1890</v>
      </c>
      <c r="AA1" s="27">
        <v>1891</v>
      </c>
      <c r="AB1" s="27">
        <v>1892</v>
      </c>
      <c r="AC1" s="27">
        <v>1893</v>
      </c>
      <c r="AD1" s="27">
        <v>1894</v>
      </c>
      <c r="AE1" s="27">
        <v>1895</v>
      </c>
      <c r="AF1" s="27">
        <v>1896</v>
      </c>
      <c r="AG1" s="27">
        <v>1897</v>
      </c>
      <c r="AH1" s="27">
        <v>1898</v>
      </c>
      <c r="AI1" s="27">
        <v>1899</v>
      </c>
      <c r="AJ1" s="27">
        <v>1900</v>
      </c>
      <c r="AK1" s="27">
        <v>1901</v>
      </c>
      <c r="AL1" s="27">
        <v>1902</v>
      </c>
      <c r="AM1" s="27">
        <v>1903</v>
      </c>
      <c r="AN1" s="27">
        <v>1904</v>
      </c>
      <c r="AO1" s="27">
        <v>1905</v>
      </c>
      <c r="AP1" s="27">
        <v>1906</v>
      </c>
      <c r="AQ1" s="27">
        <v>1907</v>
      </c>
      <c r="AR1" s="27">
        <v>1908</v>
      </c>
      <c r="AS1" s="27">
        <v>1909</v>
      </c>
      <c r="AT1" s="27">
        <v>1910</v>
      </c>
      <c r="AU1" s="27">
        <v>1911</v>
      </c>
      <c r="AV1" s="27">
        <v>1912</v>
      </c>
      <c r="AW1" s="27">
        <v>1913</v>
      </c>
      <c r="AX1" s="27">
        <v>1914</v>
      </c>
      <c r="AY1" s="27">
        <v>1915</v>
      </c>
      <c r="AZ1" s="27">
        <v>1916</v>
      </c>
      <c r="BA1" s="27">
        <v>1917</v>
      </c>
      <c r="BB1" s="27">
        <v>1918</v>
      </c>
      <c r="BC1" s="27">
        <v>1919</v>
      </c>
      <c r="BD1" s="27">
        <v>1920</v>
      </c>
      <c r="BE1" s="27">
        <v>1921</v>
      </c>
      <c r="BF1" s="27">
        <v>1922</v>
      </c>
      <c r="BG1" s="27">
        <v>1923</v>
      </c>
      <c r="BH1" s="27">
        <v>1924</v>
      </c>
      <c r="BI1" s="27">
        <v>1925</v>
      </c>
      <c r="BJ1" s="27">
        <v>1926</v>
      </c>
      <c r="BK1" s="27">
        <v>1927</v>
      </c>
      <c r="BL1" s="27">
        <v>1928</v>
      </c>
      <c r="BM1" s="27">
        <v>1929</v>
      </c>
      <c r="BN1" s="27">
        <v>1930</v>
      </c>
      <c r="BO1" s="27">
        <v>1931</v>
      </c>
      <c r="BP1" s="27">
        <v>1932</v>
      </c>
      <c r="BQ1" s="27">
        <v>1933</v>
      </c>
      <c r="BR1" s="27">
        <v>1934</v>
      </c>
      <c r="BS1" s="27">
        <v>1935</v>
      </c>
      <c r="BT1" s="27">
        <v>1936</v>
      </c>
      <c r="BU1" s="27">
        <v>1937</v>
      </c>
      <c r="BV1" s="27">
        <v>1938</v>
      </c>
      <c r="BW1" s="27">
        <v>1939</v>
      </c>
      <c r="BX1" s="27">
        <v>1940</v>
      </c>
      <c r="BY1" s="27">
        <v>1941</v>
      </c>
      <c r="BZ1" s="27">
        <v>1942</v>
      </c>
      <c r="CA1" s="27">
        <v>1943</v>
      </c>
      <c r="CB1" s="27">
        <v>1944</v>
      </c>
      <c r="CC1" s="27">
        <v>1945</v>
      </c>
      <c r="CD1" s="27">
        <v>1946</v>
      </c>
      <c r="CE1" s="27">
        <v>1947</v>
      </c>
      <c r="CF1" s="27">
        <v>1948</v>
      </c>
      <c r="CG1" s="27">
        <v>1949</v>
      </c>
      <c r="CH1" s="27">
        <v>1950</v>
      </c>
      <c r="CI1" s="27">
        <v>1951</v>
      </c>
      <c r="CJ1" s="27">
        <v>1952</v>
      </c>
      <c r="CK1" s="27">
        <v>1953</v>
      </c>
      <c r="CL1" s="27">
        <v>1954</v>
      </c>
      <c r="CM1" s="27">
        <v>1955</v>
      </c>
      <c r="CN1" s="27">
        <v>1956</v>
      </c>
      <c r="CO1" s="27">
        <v>1957</v>
      </c>
      <c r="CP1" s="27">
        <v>1958</v>
      </c>
      <c r="CQ1" s="27">
        <v>1959</v>
      </c>
      <c r="CR1" s="27">
        <v>1960</v>
      </c>
      <c r="CS1" s="27">
        <v>1961</v>
      </c>
      <c r="CT1" s="27">
        <v>1962</v>
      </c>
      <c r="CU1" s="27">
        <v>1963</v>
      </c>
      <c r="CV1" s="27">
        <v>1964</v>
      </c>
      <c r="CW1" s="27">
        <v>1965</v>
      </c>
      <c r="CX1" s="27">
        <v>1966</v>
      </c>
      <c r="CY1" s="27">
        <v>1967</v>
      </c>
      <c r="CZ1" s="27">
        <v>1968</v>
      </c>
      <c r="DA1" s="27">
        <v>1969</v>
      </c>
      <c r="DB1" s="27">
        <v>1970</v>
      </c>
      <c r="DC1" s="27">
        <v>1971</v>
      </c>
      <c r="DD1" s="27">
        <v>1972</v>
      </c>
      <c r="DE1" s="27">
        <v>1973</v>
      </c>
      <c r="DF1" s="27">
        <v>1974</v>
      </c>
      <c r="DG1" s="27">
        <v>1975</v>
      </c>
      <c r="DH1" s="27">
        <v>1976</v>
      </c>
      <c r="DI1" s="27">
        <v>1977</v>
      </c>
      <c r="DJ1" s="27">
        <v>1978</v>
      </c>
      <c r="DK1" s="27">
        <v>1979</v>
      </c>
      <c r="DL1" s="27">
        <v>1980</v>
      </c>
      <c r="DM1" s="27">
        <v>1981</v>
      </c>
      <c r="DN1" s="27">
        <v>1982</v>
      </c>
      <c r="DO1" s="27">
        <v>1983</v>
      </c>
      <c r="DP1" s="27">
        <v>1984</v>
      </c>
      <c r="DQ1" s="27">
        <v>1985</v>
      </c>
      <c r="DR1" s="27">
        <v>1986</v>
      </c>
      <c r="DS1" s="27">
        <v>1987</v>
      </c>
      <c r="DT1" s="27">
        <v>1988</v>
      </c>
      <c r="DU1" s="27">
        <v>1989</v>
      </c>
    </row>
    <row r="2" spans="1:154" ht="17.100000000000001" customHeight="1">
      <c r="A2" s="28">
        <v>0.5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>
        <f>'Raw Adj (NEAF)'!C$12/'Population (NEAF)'!C$11*10^5</f>
        <v>0</v>
      </c>
      <c r="CZ2" s="133">
        <f>'Raw Adj (NEAF)'!C$13/'Population (NEAF)'!C$12*10^5</f>
        <v>0.40822288741807694</v>
      </c>
      <c r="DA2" s="133">
        <f>'Raw Adj (NEAF)'!C$14/'Population (NEAF)'!C$13*10^5</f>
        <v>0</v>
      </c>
      <c r="DB2" s="133">
        <f>'Raw Adj (NEAF)'!C$15/'Population (NEAF)'!C$14*10^5</f>
        <v>0.36891102709251727</v>
      </c>
      <c r="DC2" s="133">
        <f>'Raw Adj (NEAF)'!C$16/'Population (NEAF)'!C$15*10^5</f>
        <v>0</v>
      </c>
      <c r="DD2" s="133">
        <f>'Raw Adj (NEAF)'!C$17/'Population (NEAF)'!C$16*10^5</f>
        <v>0</v>
      </c>
      <c r="DE2" s="133">
        <f>'Raw Adj (NEAF)'!C$18/'Population (NEAF)'!C$17*10^5</f>
        <v>0</v>
      </c>
      <c r="DF2" s="133">
        <f>'Raw Adj (NEAF)'!C$19/'Population (NEAF)'!C$18*10^5</f>
        <v>0.3979533902873213</v>
      </c>
      <c r="DG2" s="133">
        <f>'Raw Adj (NEAF)'!C$20/'Population (NEAF)'!C$19*10^5</f>
        <v>0</v>
      </c>
      <c r="DH2" s="133">
        <f>'Raw Adj (NEAF)'!C$21/'Population (NEAF)'!C$20*10^5</f>
        <v>0</v>
      </c>
      <c r="DI2" s="133">
        <f>'Raw Adj (NEAF)'!C$22/'Population (NEAF)'!C$21*10^5</f>
        <v>0</v>
      </c>
      <c r="DJ2" s="133">
        <f>'Raw Adj (NEAF)'!C$23/'Population (NEAF)'!C$22*10^5</f>
        <v>0</v>
      </c>
      <c r="DK2" s="133">
        <f>'Raw Adj (NEAF)'!C$24/'Population (NEAF)'!C$23*10^5</f>
        <v>0</v>
      </c>
      <c r="DL2" s="133">
        <f>'Raw Adj (NEAF)'!C$25/'Population (NEAF)'!C$24*10^5</f>
        <v>0</v>
      </c>
      <c r="DM2" s="133">
        <f>'Raw Adj (NEAF)'!C$26/'Population (NEAF)'!C$25*10^5</f>
        <v>0</v>
      </c>
      <c r="DN2" s="133">
        <f>'Raw Adj (NEAF)'!C$27/'Population (NEAF)'!C$26*10^5</f>
        <v>0</v>
      </c>
      <c r="DO2" s="133">
        <f>'Raw Adj (NEAF)'!C$28/'Population (NEAF)'!C$27*10^5</f>
        <v>0.62188658772754213</v>
      </c>
      <c r="DP2" s="133">
        <f>'Raw Adj (NEAF)'!C$29/'Population (NEAF)'!C$28*10^5</f>
        <v>0.60165686243401928</v>
      </c>
      <c r="DQ2" s="133">
        <f>'Raw Adj (NEAF)'!C$30/'Population (NEAF)'!C$29*10^5</f>
        <v>0</v>
      </c>
      <c r="DR2" s="133">
        <f>'Raw Adj (NEAF)'!C$31/'Population (NEAF)'!C$30*10^5</f>
        <v>0</v>
      </c>
      <c r="DS2" s="133">
        <f>'Raw Adj (NEAF)'!C$32/'Population (NEAF)'!C$31*10^5</f>
        <v>0</v>
      </c>
      <c r="DT2" s="133">
        <f>'Raw Adj (NEAF)'!C$33/'Population (NEAF)'!C$32*10^5</f>
        <v>0</v>
      </c>
      <c r="DU2" s="133">
        <f>'Raw Adj (NEAF)'!C$34/'Population (NEAF)'!C$33*10^5</f>
        <v>0</v>
      </c>
      <c r="DV2" s="133">
        <f>'Raw Adj (NEAF)'!C$35/'Population (NEAF)'!C$34*10^5</f>
        <v>0.22681178632515236</v>
      </c>
      <c r="DW2" s="25">
        <f>'Raw Adj (NEAF)'!C$36/'Population (NEAF)'!C$35*10^5</f>
        <v>0</v>
      </c>
      <c r="DX2" s="25">
        <f>'Raw Adj (NEAF)'!C$37/'Population (NEAF)'!C$36*10^5</f>
        <v>0</v>
      </c>
      <c r="DY2" s="25">
        <f>'Raw Adj (NEAF)'!C$38/'Population (NEAF)'!C$37*10^5</f>
        <v>0.25502997520824083</v>
      </c>
      <c r="DZ2" s="25">
        <f>'Raw Adj (NEAF)'!C$39/'Population (NEAF)'!C$38*10^5</f>
        <v>0</v>
      </c>
      <c r="EA2" s="25">
        <f>'Raw Adj (NEAF)'!C$40/'Population (NEAF)'!C$39*10^5</f>
        <v>0</v>
      </c>
      <c r="EB2" s="25">
        <f>'Raw Adj (NEAF)'!C$41/'Population (NEAF)'!C$40*10^5</f>
        <v>0</v>
      </c>
      <c r="EC2" s="25">
        <f>'Raw Adj (NEAF)'!C$42/'Population (NEAF)'!C$41*10^5</f>
        <v>0</v>
      </c>
      <c r="ED2" s="25">
        <f>'Raw Adj (NEAF)'!C$43/'Population (NEAF)'!C$42*10^5</f>
        <v>0.25218391268384205</v>
      </c>
      <c r="EE2" s="25">
        <f>'Raw Adj (NEAF)'!C$44/'Population (NEAF)'!C$43*10^5</f>
        <v>0.24276558555059233</v>
      </c>
      <c r="EF2" s="25">
        <f>'Raw Adj (NEAF)'!C$45/'Population (NEAF)'!C$44*10^5</f>
        <v>0</v>
      </c>
      <c r="EG2" s="25">
        <f>'Raw Adj (NEAF)'!C$46/'Population (NEAF)'!C$45*10^5</f>
        <v>0</v>
      </c>
      <c r="EH2" s="25">
        <f>'Raw Adj (NEAF)'!C$47/'Population (NEAF)'!C$46*10^5</f>
        <v>0</v>
      </c>
      <c r="EI2" s="25">
        <f>'Raw Adj (NEAF)'!C$48/'Population (NEAF)'!C$47*10^5</f>
        <v>0</v>
      </c>
      <c r="EJ2" s="25">
        <f>'Raw Adj (NEAF)'!C$49/'Population (NEAF)'!C$48*10^5</f>
        <v>0</v>
      </c>
      <c r="EK2" s="25">
        <f>'Raw Adj (NEAF)'!C$50/'Population (NEAF)'!C$49*10^5</f>
        <v>0</v>
      </c>
    </row>
    <row r="3" spans="1:154" ht="17.100000000000001" customHeight="1">
      <c r="A3" s="27">
        <v>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>
        <f>(0*'Raw Adj (NEAF)'!$C12+'Raw Adj (NEAF)'!$D12+'Raw Adj (NEAF)'!$E12+'Raw Adj (NEAF)'!$F12+'Raw Adj (NEAF)'!$G12)/('Population (NEAF)'!$D11+0*'Population (NEAF)'!$C11)*10^5</f>
        <v>0.16580798855475726</v>
      </c>
      <c r="CX3" s="133">
        <f>(0*'Raw Adj (NEAF)'!$C13+'Raw Adj (NEAF)'!$D13+'Raw Adj (NEAF)'!$E13+'Raw Adj (NEAF)'!$F13+'Raw Adj (NEAF)'!$G13)/('Population (NEAF)'!$D12+0*'Population (NEAF)'!$C12)*10^5</f>
        <v>0</v>
      </c>
      <c r="CY3" s="133">
        <f>(0*'Raw Adj (NEAF)'!$C14+'Raw Adj (NEAF)'!$D14+'Raw Adj (NEAF)'!$E14+'Raw Adj (NEAF)'!$F14+'Raw Adj (NEAF)'!$G14)/('Population (NEAF)'!$D13+0*'Population (NEAF)'!$C13)*10^5</f>
        <v>8.401550447099955E-2</v>
      </c>
      <c r="CZ3" s="133">
        <f>(0*'Raw Adj (NEAF)'!$C15+'Raw Adj (NEAF)'!$D15+'Raw Adj (NEAF)'!$E15+'Raw Adj (NEAF)'!$F15+'Raw Adj (NEAF)'!$G15)/('Population (NEAF)'!$D14+0*'Population (NEAF)'!$C14)*10^5</f>
        <v>8.6753332246019055E-2</v>
      </c>
      <c r="DA3" s="133">
        <f>(0*'Raw Adj (NEAF)'!$C16+'Raw Adj (NEAF)'!$D16+'Raw Adj (NEAF)'!$E16+'Raw Adj (NEAF)'!$F16+'Raw Adj (NEAF)'!$G16)/('Population (NEAF)'!$D15+0*'Population (NEAF)'!$C15)*10^5</f>
        <v>0</v>
      </c>
      <c r="DB3" s="133">
        <f>(0*'Raw Adj (NEAF)'!$C17+'Raw Adj (NEAF)'!$D17+'Raw Adj (NEAF)'!$E17+'Raw Adj (NEAF)'!$F17+'Raw Adj (NEAF)'!$G17)/('Population (NEAF)'!$D16+0*'Population (NEAF)'!$C16)*10^5</f>
        <v>0.17335324191028589</v>
      </c>
      <c r="DC3" s="133">
        <f>(0*'Raw Adj (NEAF)'!$C18+'Raw Adj (NEAF)'!$D18+'Raw Adj (NEAF)'!$E18+'Raw Adj (NEAF)'!$F18+'Raw Adj (NEAF)'!$G18)/('Population (NEAF)'!$D17+0*'Population (NEAF)'!$C17)*10^5</f>
        <v>8.7557172044078979E-2</v>
      </c>
      <c r="DD3" s="133">
        <f>(0*'Raw Adj (NEAF)'!$C19+'Raw Adj (NEAF)'!$D19+'Raw Adj (NEAF)'!$E19+'Raw Adj (NEAF)'!$F19+'Raw Adj (NEAF)'!$G19)/('Population (NEAF)'!$D18+0*'Population (NEAF)'!$C18)*10^5</f>
        <v>8.7494716869828362E-2</v>
      </c>
      <c r="DE3" s="133">
        <f>(0*'Raw Adj (NEAF)'!$C20+'Raw Adj (NEAF)'!$D20+'Raw Adj (NEAF)'!$E20+'Raw Adj (NEAF)'!$F20+'Raw Adj (NEAF)'!$G20)/('Population (NEAF)'!$D19+0*'Population (NEAF)'!$C19)*10^5</f>
        <v>0</v>
      </c>
      <c r="DF3" s="133">
        <f>(0*'Raw Adj (NEAF)'!$C21+'Raw Adj (NEAF)'!$D21+'Raw Adj (NEAF)'!$E21+'Raw Adj (NEAF)'!$F21+'Raw Adj (NEAF)'!$G21)/('Population (NEAF)'!$D20+0*'Population (NEAF)'!$C20)*10^5</f>
        <v>0</v>
      </c>
      <c r="DG3" s="133">
        <f>(0*'Raw Adj (NEAF)'!$C22+'Raw Adj (NEAF)'!$D22+'Raw Adj (NEAF)'!$E22+'Raw Adj (NEAF)'!$F22+'Raw Adj (NEAF)'!$G22)/('Population (NEAF)'!$D21+0*'Population (NEAF)'!$C21)*10^5</f>
        <v>0</v>
      </c>
      <c r="DH3" s="133">
        <f>(0*'Raw Adj (NEAF)'!$C23+'Raw Adj (NEAF)'!$D23+'Raw Adj (NEAF)'!$E23+'Raw Adj (NEAF)'!$F23+'Raw Adj (NEAF)'!$G23)/('Population (NEAF)'!$D22+0*'Population (NEAF)'!$C22)*10^5</f>
        <v>0.16992115604885746</v>
      </c>
      <c r="DI3" s="133">
        <f>(0*'Raw Adj (NEAF)'!$C24+'Raw Adj (NEAF)'!$D24+'Raw Adj (NEAF)'!$E24+'Raw Adj (NEAF)'!$F24+'Raw Adj (NEAF)'!$G24)/('Population (NEAF)'!$D23+0*'Population (NEAF)'!$C23)*10^5</f>
        <v>0.23696150970839885</v>
      </c>
      <c r="DJ3" s="133">
        <f>(0*'Raw Adj (NEAF)'!$C25+'Raw Adj (NEAF)'!$D25+'Raw Adj (NEAF)'!$E25+'Raw Adj (NEAF)'!$F25+'Raw Adj (NEAF)'!$G25)/('Population (NEAF)'!$D24+0*'Population (NEAF)'!$C24)*10^5</f>
        <v>0</v>
      </c>
      <c r="DK3" s="133">
        <f>(0*'Raw Adj (NEAF)'!$C26+'Raw Adj (NEAF)'!$D26+'Raw Adj (NEAF)'!$E26+'Raw Adj (NEAF)'!$F26+'Raw Adj (NEAF)'!$G26)/('Population (NEAF)'!$D25+0*'Population (NEAF)'!$C25)*10^5</f>
        <v>0</v>
      </c>
      <c r="DL3" s="133">
        <f>(0*'Raw Adj (NEAF)'!$C27+'Raw Adj (NEAF)'!$D27+'Raw Adj (NEAF)'!$E27+'Raw Adj (NEAF)'!$F27+'Raw Adj (NEAF)'!$G27)/('Population (NEAF)'!$D26+0*'Population (NEAF)'!$C26)*10^5</f>
        <v>7.6521348421279126E-2</v>
      </c>
      <c r="DM3" s="133">
        <f>(0*'Raw Adj (NEAF)'!$C28+'Raw Adj (NEAF)'!$D28+'Raw Adj (NEAF)'!$E28+'Raw Adj (NEAF)'!$F28+'Raw Adj (NEAF)'!$G28)/('Population (NEAF)'!$D27+0*'Population (NEAF)'!$C27)*10^5</f>
        <v>7.6197340709142775E-2</v>
      </c>
      <c r="DN3" s="133">
        <f>(0*'Raw Adj (NEAF)'!$C29+'Raw Adj (NEAF)'!$D29+'Raw Adj (NEAF)'!$E29+'Raw Adj (NEAF)'!$F29+'Raw Adj (NEAF)'!$G29)/('Population (NEAF)'!$D28+0*'Population (NEAF)'!$C28)*10^5</f>
        <v>0</v>
      </c>
      <c r="DO3" s="133">
        <f>(0*'Raw Adj (NEAF)'!$C30+'Raw Adj (NEAF)'!$D30+'Raw Adj (NEAF)'!$E30+'Raw Adj (NEAF)'!$F30+'Raw Adj (NEAF)'!$G30)/('Population (NEAF)'!$D29+0*'Population (NEAF)'!$C29)*10^5</f>
        <v>7.4668301815972074E-2</v>
      </c>
      <c r="DP3" s="133">
        <f>(0*'Raw Adj (NEAF)'!$C31+'Raw Adj (NEAF)'!$D31+'Raw Adj (NEAF)'!$E31+'Raw Adj (NEAF)'!$F31+'Raw Adj (NEAF)'!$G31)/('Population (NEAF)'!$D30+0*'Population (NEAF)'!$C30)*10^5</f>
        <v>0</v>
      </c>
      <c r="DQ3" s="133">
        <f>(0*'Raw Adj (NEAF)'!$C32+'Raw Adj (NEAF)'!$D32+'Raw Adj (NEAF)'!$E32+'Raw Adj (NEAF)'!$F32+'Raw Adj (NEAF)'!$G32)/('Population (NEAF)'!$D31+0*'Population (NEAF)'!$C31)*10^5</f>
        <v>7.1577685880087033E-2</v>
      </c>
      <c r="DR3" s="133">
        <f>(0*'Raw Adj (NEAF)'!$C33+'Raw Adj (NEAF)'!$D33+'Raw Adj (NEAF)'!$E33+'Raw Adj (NEAF)'!$F33+'Raw Adj (NEAF)'!$G33)/('Population (NEAF)'!$D32+0*'Population (NEAF)'!$C32)*10^5</f>
        <v>6.9541626150563002E-2</v>
      </c>
      <c r="DS3" s="133">
        <f>(0*'Raw Adj (NEAF)'!$C34+'Raw Adj (NEAF)'!$D34+'Raw Adj (NEAF)'!$E34+'Raw Adj (NEAF)'!$F34+'Raw Adj (NEAF)'!$G34)/('Population (NEAF)'!$D33+0*'Population (NEAF)'!$C33)*10^5</f>
        <v>0.13492555289931268</v>
      </c>
      <c r="DT3" s="133">
        <f>(0*'Raw Adj (NEAF)'!$C35+'Raw Adj (NEAF)'!$D35+'Raw Adj (NEAF)'!$E35+'Raw Adj (NEAF)'!$F35+'Raw Adj (NEAF)'!$G35)/('Population (NEAF)'!$D34+0*'Population (NEAF)'!$C34)*10^5</f>
        <v>0</v>
      </c>
      <c r="DU3" s="133">
        <f>(0*'Raw Adj (NEAF)'!$C36+'Raw Adj (NEAF)'!$D36+'Raw Adj (NEAF)'!$E36+'Raw Adj (NEAF)'!$F36+'Raw Adj (NEAF)'!$G36)/('Population (NEAF)'!$D35+0*'Population (NEAF)'!$C35)*10^5</f>
        <v>0</v>
      </c>
      <c r="DV3" s="133">
        <f>(0*'Raw Adj (NEAF)'!$C37+'Raw Adj (NEAF)'!$D37+'Raw Adj (NEAF)'!$E37+'Raw Adj (NEAF)'!$F37+'Raw Adj (NEAF)'!$G37)/('Population (NEAF)'!$D36+0*'Population (NEAF)'!$C36)*10^5</f>
        <v>6.1920804353658279E-2</v>
      </c>
      <c r="DW3" s="26">
        <f>(0*'Raw Adj (NEAF)'!$C38+'Raw Adj (NEAF)'!$D38+'Raw Adj (NEAF)'!$E38+'Raw Adj (NEAF)'!$F38+'Raw Adj (NEAF)'!$G38)/('Population (NEAF)'!$D37+0*'Population (NEAF)'!$C37)*10^5</f>
        <v>0.18453554279857484</v>
      </c>
      <c r="DX3" s="26">
        <f>(0*'Raw Adj (NEAF)'!$C39+'Raw Adj (NEAF)'!$D39+'Raw Adj (NEAF)'!$E39+'Raw Adj (NEAF)'!$F39+'Raw Adj (NEAF)'!$G39)/('Population (NEAF)'!$D38+0*'Population (NEAF)'!$C38)*10^5</f>
        <v>0.12341659135313596</v>
      </c>
      <c r="DY3" s="26">
        <f>(0*'Raw Adj (NEAF)'!$C40+'Raw Adj (NEAF)'!$D40+'Raw Adj (NEAF)'!$E40+'Raw Adj (NEAF)'!$F40+'Raw Adj (NEAF)'!$G40)/('Population (NEAF)'!$D39+0*'Population (NEAF)'!$C39)*10^5</f>
        <v>0.12521741006739912</v>
      </c>
      <c r="DZ3" s="26">
        <f>(0*'Raw Adj (NEAF)'!$C41+'Raw Adj (NEAF)'!$D41+'Raw Adj (NEAF)'!$E41+'Raw Adj (NEAF)'!$F41+'Raw Adj (NEAF)'!$G41)/('Population (NEAF)'!$D40+0*'Population (NEAF)'!$C40)*10^5</f>
        <v>0</v>
      </c>
      <c r="EA3" s="26">
        <f>(0*'Raw Adj (NEAF)'!$C42+'Raw Adj (NEAF)'!$D42+'Raw Adj (NEAF)'!$E42+'Raw Adj (NEAF)'!$F42+'Raw Adj (NEAF)'!$G42)/('Population (NEAF)'!$D41+0*'Population (NEAF)'!$C41)*10^5</f>
        <v>0</v>
      </c>
      <c r="EB3" s="26">
        <f>(0*'Raw Adj (NEAF)'!$C43+'Raw Adj (NEAF)'!$D43+'Raw Adj (NEAF)'!$E43+'Raw Adj (NEAF)'!$F43+'Raw Adj (NEAF)'!$G43)/('Population (NEAF)'!$D42+0*'Population (NEAF)'!$C42)*10^5</f>
        <v>0</v>
      </c>
      <c r="EC3" s="26">
        <f>(0*'Raw Adj (NEAF)'!$C44+'Raw Adj (NEAF)'!$D44+'Raw Adj (NEAF)'!$E44+'Raw Adj (NEAF)'!$F44+'Raw Adj (NEAF)'!$G44)/('Population (NEAF)'!$D43+0*'Population (NEAF)'!$C43)*10^5</f>
        <v>0.1198634755014039</v>
      </c>
      <c r="ED3" s="26">
        <f>(0*'Raw Adj (NEAF)'!$C45+'Raw Adj (NEAF)'!$D45+'Raw Adj (NEAF)'!$E45+'Raw Adj (NEAF)'!$F45+'Raw Adj (NEAF)'!$G45)/('Population (NEAF)'!$D44+0*'Population (NEAF)'!$C44)*10^5</f>
        <v>0</v>
      </c>
      <c r="EE3" s="26">
        <f>(0*'Raw Adj (NEAF)'!$C46+'Raw Adj (NEAF)'!$D46+'Raw Adj (NEAF)'!$E46+'Raw Adj (NEAF)'!$F46+'Raw Adj (NEAF)'!$G46)/('Population (NEAF)'!$D45+0*'Population (NEAF)'!$C45)*10^5</f>
        <v>0</v>
      </c>
      <c r="EF3" s="26">
        <f>(0*'Raw Adj (NEAF)'!$C47+'Raw Adj (NEAF)'!$D47+'Raw Adj (NEAF)'!$E47+'Raw Adj (NEAF)'!$F47+'Raw Adj (NEAF)'!$G47)/('Population (NEAF)'!$D46+0*'Population (NEAF)'!$C46)*10^5</f>
        <v>0</v>
      </c>
      <c r="EG3" s="26">
        <f>(0*'Raw Adj (NEAF)'!$C48+'Raw Adj (NEAF)'!$D48+'Raw Adj (NEAF)'!$E48+'Raw Adj (NEAF)'!$F48+'Raw Adj (NEAF)'!$G48)/('Population (NEAF)'!$D47+0*'Population (NEAF)'!$C47)*10^5</f>
        <v>0</v>
      </c>
      <c r="EH3" s="26">
        <f>(0*'Raw Adj (NEAF)'!$C49+'Raw Adj (NEAF)'!$D49+'Raw Adj (NEAF)'!$E49+'Raw Adj (NEAF)'!$F49+'Raw Adj (NEAF)'!$G49)/('Population (NEAF)'!$D48+0*'Population (NEAF)'!$C48)*10^5</f>
        <v>0</v>
      </c>
      <c r="EI3" s="26">
        <f>(0*'Raw Adj (NEAF)'!$C50+'Raw Adj (NEAF)'!$D50+'Raw Adj (NEAF)'!$E50+'Raw Adj (NEAF)'!$F50+'Raw Adj (NEAF)'!$G50)/('Population (NEAF)'!$D49+0*'Population (NEAF)'!$C49)*10^5</f>
        <v>0</v>
      </c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</row>
    <row r="4" spans="1:154" ht="17.100000000000001" customHeight="1">
      <c r="A4" s="27">
        <v>7.5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>
        <f>'Raw Adj (NEAF)'!I$12/'Population (NEAF)'!E$11*10^5</f>
        <v>0</v>
      </c>
      <c r="CT4" s="133">
        <f>'Raw Adj (NEAF)'!I$13/'Population (NEAF)'!E$12*10^5</f>
        <v>0</v>
      </c>
      <c r="CU4" s="133">
        <f>'Raw Adj (NEAF)'!I$14/'Population (NEAF)'!E$13*10^5</f>
        <v>0</v>
      </c>
      <c r="CV4" s="133">
        <f>'Raw Adj (NEAF)'!I$15/'Population (NEAF)'!E$14*10^5</f>
        <v>6.2094686248869983E-2</v>
      </c>
      <c r="CW4" s="133">
        <f>'Raw Adj (NEAF)'!I$16/'Population (NEAF)'!E$15*10^5</f>
        <v>0</v>
      </c>
      <c r="CX4" s="133">
        <f>'Raw Adj (NEAF)'!I$17/'Population (NEAF)'!E$16*10^5</f>
        <v>0.12780288409916502</v>
      </c>
      <c r="CY4" s="133">
        <f>'Raw Adj (NEAF)'!I$18/'Population (NEAF)'!E$17*10^5</f>
        <v>0.12949732142134035</v>
      </c>
      <c r="CZ4" s="133">
        <f>'Raw Adj (NEAF)'!I$19/'Population (NEAF)'!E$18*10^5</f>
        <v>0.26327670203115339</v>
      </c>
      <c r="DA4" s="133">
        <f>'Raw Adj (NEAF)'!I$20/'Population (NEAF)'!E$19*10^5</f>
        <v>0.19674165171888985</v>
      </c>
      <c r="DB4" s="133">
        <f>'Raw Adj (NEAF)'!I$21/'Population (NEAF)'!E$20*10^5</f>
        <v>6.5037258607240828E-2</v>
      </c>
      <c r="DC4" s="133">
        <f>'Raw Adj (NEAF)'!I$22/'Population (NEAF)'!E$21*10^5</f>
        <v>0.1289980571049088</v>
      </c>
      <c r="DD4" s="133">
        <f>'Raw Adj (NEAF)'!I$23/'Population (NEAF)'!E$22*10^5</f>
        <v>0</v>
      </c>
      <c r="DE4" s="133">
        <f>'Raw Adj (NEAF)'!I$24/'Population (NEAF)'!E$23*10^5</f>
        <v>0</v>
      </c>
      <c r="DF4" s="133">
        <f>'Raw Adj (NEAF)'!I$25/'Population (NEAF)'!E$24*10^5</f>
        <v>0</v>
      </c>
      <c r="DG4" s="133">
        <f>'Raw Adj (NEAF)'!I$26/'Population (NEAF)'!E$25*10^5</f>
        <v>6.4670348944080178E-2</v>
      </c>
      <c r="DH4" s="133">
        <f>'Raw Adj (NEAF)'!I$27/'Population (NEAF)'!E$26*10^5</f>
        <v>0.19208699152456649</v>
      </c>
      <c r="DI4" s="133">
        <f>'Raw Adj (NEAF)'!I$28/'Population (NEAF)'!E$27*10^5</f>
        <v>0</v>
      </c>
      <c r="DJ4" s="133">
        <f>'Raw Adj (NEAF)'!I$29/'Population (NEAF)'!E$28*10^5</f>
        <v>6.1282282880181643E-2</v>
      </c>
      <c r="DK4" s="133">
        <f>'Raw Adj (NEAF)'!I$30/'Population (NEAF)'!E$29*10^5</f>
        <v>5.9828431097886305E-2</v>
      </c>
      <c r="DL4" s="133">
        <f>'Raw Adj (NEAF)'!I$31/'Population (NEAF)'!E$30*10^5</f>
        <v>0.11822562697586034</v>
      </c>
      <c r="DM4" s="133">
        <f>'Raw Adj (NEAF)'!I$32/'Population (NEAF)'!E$31*10^5</f>
        <v>0</v>
      </c>
      <c r="DN4" s="133">
        <f>'Raw Adj (NEAF)'!I$33/'Population (NEAF)'!E$32*10^5</f>
        <v>5.7521500670098778E-2</v>
      </c>
      <c r="DO4" s="133">
        <f>'Raw Adj (NEAF)'!I$34/'Population (NEAF)'!E$33*10^5</f>
        <v>0</v>
      </c>
      <c r="DP4" s="133">
        <f>'Raw Adj (NEAF)'!I35/'Population (NEAF)'!E34*10^5</f>
        <v>0</v>
      </c>
      <c r="DQ4" s="133">
        <f>'Raw Adj (NEAF)'!I36/'Population (NEAF)'!E35*10^5</f>
        <v>0</v>
      </c>
      <c r="DR4" s="133">
        <f>'Raw Adj (NEAF)'!I37/'Population (NEAF)'!E36*10^5</f>
        <v>0.16373479807416674</v>
      </c>
      <c r="DS4" s="133">
        <f>'Raw Adj (NEAF)'!I38/'Population (NEAF)'!E37*10^5</f>
        <v>5.2940720360021724E-2</v>
      </c>
      <c r="DT4" s="133">
        <f>'Raw Adj (NEAF)'!I39/'Population (NEAF)'!E38*10^5</f>
        <v>0.10284693741380069</v>
      </c>
      <c r="DU4" s="133">
        <f>'Raw Adj (NEAF)'!I40/'Population (NEAF)'!E39*10^5</f>
        <v>4.9968140444325702E-2</v>
      </c>
      <c r="DV4" s="133">
        <f>'Raw Adj (NEAF)'!I41/'Population (NEAF)'!E40*10^5</f>
        <v>4.8775357894206013E-2</v>
      </c>
      <c r="DW4" s="26">
        <f>'Raw Adj (NEAF)'!I42/'Population (NEAF)'!E41*10^5</f>
        <v>8.9236196164360584E-2</v>
      </c>
      <c r="DX4" s="26">
        <f>'Raw Adj (NEAF)'!I43/'Population (NEAF)'!E42*10^5</f>
        <v>4.4242247541568913E-2</v>
      </c>
      <c r="DY4" s="26">
        <f>'Raw Adj (NEAF)'!I44/'Population (NEAF)'!E43*10^5</f>
        <v>4.4315810418735661E-2</v>
      </c>
      <c r="DZ4" s="26">
        <f>'Raw Adj (NEAF)'!I45/'Population (NEAF)'!E44*10^5</f>
        <v>0</v>
      </c>
      <c r="EA4" s="134">
        <f>'Raw Adj (NEAF)'!I46/'Population (NEAF)'!E45*10^5</f>
        <v>0</v>
      </c>
      <c r="EB4" s="134">
        <f>'Raw Adj (NEAF)'!I47/'Population (NEAF)'!E46*10^5</f>
        <v>4.6194369275940214E-2</v>
      </c>
      <c r="EC4" s="134">
        <f>'Raw Adj (NEAF)'!I48/'Population (NEAF)'!E47*10^5</f>
        <v>0</v>
      </c>
      <c r="ED4" s="134">
        <f>'Raw Adj (NEAF)'!I49/'Population (NEAF)'!E48*10^5</f>
        <v>0</v>
      </c>
      <c r="EE4" s="134">
        <f>'Raw Adj (NEAF)'!I50/'Population (NEAF)'!E49*10^5</f>
        <v>0</v>
      </c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</row>
    <row r="5" spans="1:154" ht="17.100000000000001" customHeight="1">
      <c r="A5" s="27">
        <v>12.5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>
        <f>'Raw Adj (NEAF)'!J12/'Population (NEAF)'!F11*10^5</f>
        <v>6.5983899478891314E-2</v>
      </c>
      <c r="CO5" s="133">
        <f>'Raw Adj (NEAF)'!J13/'Population (NEAF)'!F12*10^5</f>
        <v>6.454372956860932E-2</v>
      </c>
      <c r="CP5" s="133">
        <f>'Raw Adj (NEAF)'!J14/'Population (NEAF)'!F13*10^5</f>
        <v>6.3059965322382158E-2</v>
      </c>
      <c r="CQ5" s="133">
        <f>'Raw Adj (NEAF)'!J15/'Population (NEAF)'!F14*10^5</f>
        <v>0</v>
      </c>
      <c r="CR5" s="133">
        <f>'Raw Adj (NEAF)'!J16/'Population (NEAF)'!F15*10^5</f>
        <v>0</v>
      </c>
      <c r="CS5" s="133">
        <f>'Raw Adj (NEAF)'!J17/'Population (NEAF)'!F16*10^5</f>
        <v>6.0274689324558567E-2</v>
      </c>
      <c r="CT5" s="133">
        <f>'Raw Adj (NEAF)'!J18/'Population (NEAF)'!F17*10^5</f>
        <v>0</v>
      </c>
      <c r="CU5" s="133">
        <f>'Raw Adj (NEAF)'!J19/'Population (NEAF)'!F18*10^5</f>
        <v>5.9814404351380926E-2</v>
      </c>
      <c r="CV5" s="133">
        <f>'Raw Adj (NEAF)'!J20/'Population (NEAF)'!F19*10^5</f>
        <v>0</v>
      </c>
      <c r="CW5" s="133">
        <f>'Raw Adj (NEAF)'!J21/'Population (NEAF)'!F20*10^5</f>
        <v>0.12177398759270527</v>
      </c>
      <c r="CX5" s="133">
        <f>'Raw Adj (NEAF)'!J22/'Population (NEAF)'!F21*10^5</f>
        <v>0.24767468744627996</v>
      </c>
      <c r="CY5" s="133">
        <f>'Raw Adj (NEAF)'!J23/'Population (NEAF)'!F22*10^5</f>
        <v>6.2706610651234299E-2</v>
      </c>
      <c r="CZ5" s="133">
        <f>'Raw Adj (NEAF)'!J24/'Population (NEAF)'!F23*10^5</f>
        <v>0.25324735372640644</v>
      </c>
      <c r="DA5" s="133">
        <f>'Raw Adj (NEAF)'!J25/'Population (NEAF)'!F24*10^5</f>
        <v>0.43499127085613537</v>
      </c>
      <c r="DB5" s="133">
        <f>'Raw Adj (NEAF)'!J26/'Population (NEAF)'!F25*10^5</f>
        <v>0.12220173969662129</v>
      </c>
      <c r="DC5" s="133">
        <f>'Raw Adj (NEAF)'!J27/'Population (NEAF)'!F26*10^5</f>
        <v>6.0346109670095613E-2</v>
      </c>
      <c r="DD5" s="133">
        <f>'Raw Adj (NEAF)'!J28/'Population (NEAF)'!F27*10^5</f>
        <v>6.0329294624029098E-2</v>
      </c>
      <c r="DE5" s="133">
        <f>'Raw Adj (NEAF)'!J29/'Population (NEAF)'!F28*10^5</f>
        <v>6.0652407108683019E-2</v>
      </c>
      <c r="DF5" s="133">
        <f>'Raw Adj (NEAF)'!J30/'Population (NEAF)'!F29*10^5</f>
        <v>0</v>
      </c>
      <c r="DG5" s="133">
        <f>'Raw Adj (NEAF)'!J31/'Population (NEAF)'!F30*10^5</f>
        <v>0.18688247397425381</v>
      </c>
      <c r="DH5" s="133">
        <f>'Raw Adj (NEAF)'!J32/'Population (NEAF)'!F31*10^5</f>
        <v>0</v>
      </c>
      <c r="DI5" s="133">
        <f>'Raw Adj (NEAF)'!J33/'Population (NEAF)'!F32*10^5</f>
        <v>0.18240457865482809</v>
      </c>
      <c r="DJ5" s="133">
        <f>'Raw Adj (NEAF)'!J34/'Population (NEAF)'!F33*10^5</f>
        <v>0.11839060616106489</v>
      </c>
      <c r="DK5" s="133">
        <f>'Raw Adj (NEAF)'!J35/'Population (NEAF)'!F34*10^5</f>
        <v>5.706924694755322E-2</v>
      </c>
      <c r="DL5" s="133">
        <f>'Raw Adj (NEAF)'!J36/'Population (NEAF)'!F35*10^5</f>
        <v>0.10629257670879325</v>
      </c>
      <c r="DM5" s="133">
        <f>'Raw Adj (NEAF)'!J37/'Population (NEAF)'!F36*10^5</f>
        <v>0.10778741845348232</v>
      </c>
      <c r="DN5" s="133">
        <f>'Raw Adj (NEAF)'!J38/'Population (NEAF)'!F37*10^5</f>
        <v>0</v>
      </c>
      <c r="DO5" s="133">
        <f>'Raw Adj (NEAF)'!J39/'Population (NEAF)'!F38*10^5</f>
        <v>0.1052707633854362</v>
      </c>
      <c r="DP5" s="133">
        <f>'Raw Adj (NEAF)'!J40/'Population (NEAF)'!F39*10^5</f>
        <v>0.10390670680850748</v>
      </c>
      <c r="DQ5" s="133">
        <f>'Raw Adj (NEAF)'!J41/'Population (NEAF)'!F40*10^5</f>
        <v>5.1317188350645963E-2</v>
      </c>
      <c r="DR5" s="133">
        <f>'Raw Adj (NEAF)'!J42/'Population (NEAF)'!F41*10^5</f>
        <v>0</v>
      </c>
      <c r="DS5" s="133">
        <f>'Raw Adj (NEAF)'!J43/'Population (NEAF)'!F42*10^5</f>
        <v>4.6705880924290698E-2</v>
      </c>
      <c r="DT5" s="133">
        <f>'Raw Adj (NEAF)'!J44/'Population (NEAF)'!F43*10^5</f>
        <v>9.0384572799576277E-2</v>
      </c>
      <c r="DU5" s="133">
        <f>'Raw Adj (NEAF)'!J45/'Population (NEAF)'!F44*10^5</f>
        <v>4.4115441286759191E-2</v>
      </c>
      <c r="DV5" s="134">
        <f>'Raw Adj (NEAF)'!J46/'Population (NEAF)'!F45*10^5</f>
        <v>8.6470183351376781E-2</v>
      </c>
      <c r="DW5" s="134">
        <f>'Raw Adj (NEAF)'!J47/'Population (NEAF)'!F46*10^5</f>
        <v>8.5445985320379725E-2</v>
      </c>
      <c r="DX5" s="134">
        <f>'Raw Adj (NEAF)'!J48/'Population (NEAF)'!F47*10^5</f>
        <v>4.2680852643929436E-2</v>
      </c>
      <c r="DY5" s="134">
        <f>'Raw Adj (NEAF)'!J49/'Population (NEAF)'!F48*10^5</f>
        <v>0</v>
      </c>
      <c r="DZ5" s="134">
        <f>'Raw Adj (NEAF)'!J50/'Population (NEAF)'!F49*10^5</f>
        <v>8.7659589761885856E-2</v>
      </c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</row>
    <row r="6" spans="1:154" ht="17.100000000000001" customHeight="1">
      <c r="A6" s="27">
        <v>17.5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>
        <f>'Raw Adj (NEAF)'!K12/'Population (NEAF)'!G11*10^5</f>
        <v>0.15384196511881443</v>
      </c>
      <c r="CJ6" s="133">
        <f>'Raw Adj (NEAF)'!K13/'Population (NEAF)'!G12*10^5</f>
        <v>0.37191648562051816</v>
      </c>
      <c r="CK6" s="133">
        <f>'Raw Adj (NEAF)'!K14/'Population (NEAF)'!G13*10^5</f>
        <v>0.14440893056185564</v>
      </c>
      <c r="CL6" s="133">
        <f>'Raw Adj (NEAF)'!K15/'Population (NEAF)'!G14*10^5</f>
        <v>6.903514706657142E-2</v>
      </c>
      <c r="CM6" s="133">
        <f>'Raw Adj (NEAF)'!K16/'Population (NEAF)'!G15*10^5</f>
        <v>0</v>
      </c>
      <c r="CN6" s="133">
        <f>'Raw Adj (NEAF)'!K17/'Population (NEAF)'!G16*10^5</f>
        <v>0.25533945864772506</v>
      </c>
      <c r="CO6" s="133">
        <f>'Raw Adj (NEAF)'!K18/'Population (NEAF)'!G17*10^5</f>
        <v>0.31025994599166851</v>
      </c>
      <c r="CP6" s="133">
        <f>'Raw Adj (NEAF)'!K19/'Population (NEAF)'!G18*10^5</f>
        <v>0.18157480949101854</v>
      </c>
      <c r="CQ6" s="133">
        <f>'Raw Adj (NEAF)'!K20/'Population (NEAF)'!G19*10^5</f>
        <v>0.11895086624202791</v>
      </c>
      <c r="CR6" s="133">
        <f>'Raw Adj (NEAF)'!K21/'Population (NEAF)'!G20*10^5</f>
        <v>0.29456835378844909</v>
      </c>
      <c r="CS6" s="133">
        <f>'Raw Adj (NEAF)'!K22/'Population (NEAF)'!G21*10^5</f>
        <v>0.11654757294017831</v>
      </c>
      <c r="CT6" s="133">
        <f>'Raw Adj (NEAF)'!K23/'Population (NEAF)'!G22*10^5</f>
        <v>0.11597584062010051</v>
      </c>
      <c r="CU6" s="133">
        <f>'Raw Adj (NEAF)'!K24/'Population (NEAF)'!G23*10^5</f>
        <v>0.23156163073354341</v>
      </c>
      <c r="CV6" s="133">
        <f>'Raw Adj (NEAF)'!K25/'Population (NEAF)'!G24*10^5</f>
        <v>0.3489092862311502</v>
      </c>
      <c r="CW6" s="133">
        <f>'Raw Adj (NEAF)'!K26/'Population (NEAF)'!G25*10^5</f>
        <v>5.8667368115759351E-2</v>
      </c>
      <c r="CX6" s="133">
        <f>'Raw Adj (NEAF)'!K27/'Population (NEAF)'!G26*10^5</f>
        <v>0.2970722316183943</v>
      </c>
      <c r="CY6" s="133">
        <f>'Raw Adj (NEAF)'!K28/'Population (NEAF)'!G27*10^5</f>
        <v>0.17977943741741406</v>
      </c>
      <c r="CZ6" s="133">
        <f>'Raw Adj (NEAF)'!K29/'Population (NEAF)'!G28*10^5</f>
        <v>5.984815667969591E-2</v>
      </c>
      <c r="DA6" s="133">
        <f>'Raw Adj (NEAF)'!K30/'Population (NEAF)'!G29*10^5</f>
        <v>0.1168429832216438</v>
      </c>
      <c r="DB6" s="133">
        <f>'Raw Adj (NEAF)'!K31/'Population (NEAF)'!G30*10^5</f>
        <v>0.11494477543719316</v>
      </c>
      <c r="DC6" s="133">
        <f>'Raw Adj (NEAF)'!K32/'Population (NEAF)'!G31*10^5</f>
        <v>0.17043904169472851</v>
      </c>
      <c r="DD6" s="133">
        <f>'Raw Adj (NEAF)'!K33/'Population (NEAF)'!G32*10^5</f>
        <v>0.17096579517050242</v>
      </c>
      <c r="DE6" s="133">
        <f>'Raw Adj (NEAF)'!K34/'Population (NEAF)'!G33*10^5</f>
        <v>0.1156105314121928</v>
      </c>
      <c r="DF6" s="133">
        <f>'Raw Adj (NEAF)'!K35/'Population (NEAF)'!G34*10^5</f>
        <v>0.29486420890124349</v>
      </c>
      <c r="DG6" s="133">
        <f>'Raw Adj (NEAF)'!K36/'Population (NEAF)'!G35*10^5</f>
        <v>0.11754908953615151</v>
      </c>
      <c r="DH6" s="133">
        <f>'Raw Adj (NEAF)'!K37/'Population (NEAF)'!G36*10^5</f>
        <v>0.17379861546563335</v>
      </c>
      <c r="DI6" s="133">
        <f>'Raw Adj (NEAF)'!K38/'Population (NEAF)'!G37*10^5</f>
        <v>0.56471231733173</v>
      </c>
      <c r="DJ6" s="133">
        <f>'Raw Adj (NEAF)'!K39/'Population (NEAF)'!G38*10^5</f>
        <v>0.10921509107276313</v>
      </c>
      <c r="DK6" s="133">
        <f>'Raw Adj (NEAF)'!K40/'Population (NEAF)'!G39*10^5</f>
        <v>0.10578815293509178</v>
      </c>
      <c r="DL6" s="133">
        <f>'Raw Adj (NEAF)'!K41/'Population (NEAF)'!G40*10^5</f>
        <v>0.2574367379464132</v>
      </c>
      <c r="DM6" s="133">
        <f>'Raw Adj (NEAF)'!K42/'Population (NEAF)'!G41*10^5</f>
        <v>9.7255971395073693E-2</v>
      </c>
      <c r="DN6" s="133">
        <f>'Raw Adj (NEAF)'!K43/'Population (NEAF)'!G42*10^5</f>
        <v>0.28693251921013213</v>
      </c>
      <c r="DO6" s="133">
        <f>'Raw Adj (NEAF)'!K44/'Population (NEAF)'!G43*10^5</f>
        <v>0.18901144180762985</v>
      </c>
      <c r="DP6" s="135">
        <f>'Raw Adj (NEAF)'!K45/'Population (NEAF)'!G44*10^5</f>
        <v>0.18874486083133615</v>
      </c>
      <c r="DQ6" s="134">
        <f>'Raw Adj (NEAF)'!K46/'Population (NEAF)'!G45*10^5</f>
        <v>0.28120114130169882</v>
      </c>
      <c r="DR6" s="134">
        <f>'Raw Adj (NEAF)'!K47/'Population (NEAF)'!G46*10^5</f>
        <v>0.23100471342017265</v>
      </c>
      <c r="DS6" s="134">
        <f>'Raw Adj (NEAF)'!K48/'Population (NEAF)'!G47*10^5</f>
        <v>4.5228792106309368E-2</v>
      </c>
      <c r="DT6" s="134">
        <f>'Raw Adj (NEAF)'!K49/'Population (NEAF)'!G48*10^5</f>
        <v>4.4010249106811991E-2</v>
      </c>
      <c r="DU6" s="134">
        <f>'Raw Adj (NEAF)'!K50/'Population (NEAF)'!G49*10^5</f>
        <v>4.3037945265201973E-2</v>
      </c>
      <c r="DV6" s="133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</row>
    <row r="7" spans="1:154" ht="17.100000000000001" customHeight="1">
      <c r="A7" s="27">
        <v>22.5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>
        <f>'Raw Adj (NEAF)'!L12/'Population (NEAF)'!H11*10^5</f>
        <v>9.721657731572042E-2</v>
      </c>
      <c r="CE7" s="133">
        <f>'Raw Adj (NEAF)'!L13/'Population (NEAF)'!H12*10^5</f>
        <v>0</v>
      </c>
      <c r="CF7" s="133">
        <f>'Raw Adj (NEAF)'!L14/'Population (NEAF)'!H13*10^5</f>
        <v>0</v>
      </c>
      <c r="CG7" s="133">
        <f>'Raw Adj (NEAF)'!L15/'Population (NEAF)'!H14*10^5</f>
        <v>0</v>
      </c>
      <c r="CH7" s="133">
        <f>'Raw Adj (NEAF)'!L16/'Population (NEAF)'!H15*10^5</f>
        <v>0.15410903519356367</v>
      </c>
      <c r="CI7" s="133">
        <f>'Raw Adj (NEAF)'!L17/'Population (NEAF)'!H16*10^5</f>
        <v>0.22082201688623787</v>
      </c>
      <c r="CJ7" s="133">
        <f>'Raw Adj (NEAF)'!L18/'Population (NEAF)'!H17*10^5</f>
        <v>0.21172253180702191</v>
      </c>
      <c r="CK7" s="133">
        <f>'Raw Adj (NEAF)'!L19/'Population (NEAF)'!H18*10^5</f>
        <v>0</v>
      </c>
      <c r="CL7" s="133">
        <f>'Raw Adj (NEAF)'!L20/'Population (NEAF)'!H19*10^5</f>
        <v>0.19612875142881644</v>
      </c>
      <c r="CM7" s="133">
        <f>'Raw Adj (NEAF)'!L21/'Population (NEAF)'!H20*10^5</f>
        <v>0</v>
      </c>
      <c r="CN7" s="133">
        <f>'Raw Adj (NEAF)'!L22/'Population (NEAF)'!H21*10^5</f>
        <v>0.36546898581997728</v>
      </c>
      <c r="CO7" s="133">
        <f>'Raw Adj (NEAF)'!L23/'Population (NEAF)'!H22*10^5</f>
        <v>0.11870646152286253</v>
      </c>
      <c r="CP7" s="133">
        <f>'Raw Adj (NEAF)'!L24/'Population (NEAF)'!H23*10^5</f>
        <v>5.8272989324986778E-2</v>
      </c>
      <c r="CQ7" s="133">
        <f>'Raw Adj (NEAF)'!L25/'Population (NEAF)'!H24*10^5</f>
        <v>0.1140045904109759</v>
      </c>
      <c r="CR7" s="133">
        <f>'Raw Adj (NEAF)'!L26/'Population (NEAF)'!H25*10^5</f>
        <v>0.2252452822146456</v>
      </c>
      <c r="CS7" s="133">
        <f>'Raw Adj (NEAF)'!L27/'Population (NEAF)'!H26*10^5</f>
        <v>0.11106704884651331</v>
      </c>
      <c r="CT7" s="133">
        <f>'Raw Adj (NEAF)'!L28/'Population (NEAF)'!H27*10^5</f>
        <v>0.27526233350834378</v>
      </c>
      <c r="CU7" s="133">
        <f>'Raw Adj (NEAF)'!L29/'Population (NEAF)'!H28*10^5</f>
        <v>5.4968095913530989E-2</v>
      </c>
      <c r="CV7" s="133">
        <f>'Raw Adj (NEAF)'!L30/'Population (NEAF)'!H29*10^5</f>
        <v>0.16695053052027922</v>
      </c>
      <c r="CW7" s="133">
        <f>'Raw Adj (NEAF)'!L31/'Population (NEAF)'!H30*10^5</f>
        <v>0.39163515571857438</v>
      </c>
      <c r="CX7" s="133">
        <f>'Raw Adj (NEAF)'!L32/'Population (NEAF)'!H31*10^5</f>
        <v>0.39761682524226338</v>
      </c>
      <c r="CY7" s="133">
        <f>'Raw Adj (NEAF)'!L33/'Population (NEAF)'!H32*10^5</f>
        <v>0.17191182482678669</v>
      </c>
      <c r="CZ7" s="133">
        <f>'Raw Adj (NEAF)'!L34/'Population (NEAF)'!H33*10^5</f>
        <v>0.22747648574535539</v>
      </c>
      <c r="DA7" s="133">
        <f>'Raw Adj (NEAF)'!L35/'Population (NEAF)'!H34*10^5</f>
        <v>0.16786584886690767</v>
      </c>
      <c r="DB7" s="133">
        <f>'Raw Adj (NEAF)'!L36/'Population (NEAF)'!H35*10^5</f>
        <v>0.43566772594614728</v>
      </c>
      <c r="DC7" s="133">
        <f>'Raw Adj (NEAF)'!L37/'Population (NEAF)'!H36*10^5</f>
        <v>0.49129212449763204</v>
      </c>
      <c r="DD7" s="133">
        <f>'Raw Adj (NEAF)'!L38/'Population (NEAF)'!H37*10^5</f>
        <v>0.21843014430414773</v>
      </c>
      <c r="DE7" s="133">
        <f>'Raw Adj (NEAF)'!L39/'Population (NEAF)'!H38*10^5</f>
        <v>0.27509957623080755</v>
      </c>
      <c r="DF7" s="133">
        <f>'Raw Adj (NEAF)'!L40/'Population (NEAF)'!H39*10^5</f>
        <v>0.44773664152764941</v>
      </c>
      <c r="DG7" s="133">
        <f>'Raw Adj (NEAF)'!L41/'Population (NEAF)'!H40*10^5</f>
        <v>0.39084919792460959</v>
      </c>
      <c r="DH7" s="133">
        <f>'Raw Adj (NEAF)'!L42/'Population (NEAF)'!H41*10^5</f>
        <v>0.41716574464346146</v>
      </c>
      <c r="DI7" s="133">
        <f>'Raw Adj (NEAF)'!L43/'Population (NEAF)'!H42*10^5</f>
        <v>0.35469905305487093</v>
      </c>
      <c r="DJ7" s="133">
        <f>'Raw Adj (NEAF)'!L44/'Population (NEAF)'!H43*10^5</f>
        <v>0.39137698654396996</v>
      </c>
      <c r="DK7" s="135">
        <f>'Raw Adj (NEAF)'!L45/'Population (NEAF)'!H44*10^5</f>
        <v>0.18922048728059884</v>
      </c>
      <c r="DL7" s="134">
        <f>'Raw Adj (NEAF)'!L46/'Population (NEAF)'!H45*10^5</f>
        <v>0.46234008812202082</v>
      </c>
      <c r="DM7" s="134">
        <f>'Raw Adj (NEAF)'!L47/'Population (NEAF)'!H46*10^5</f>
        <v>0.22778057441705252</v>
      </c>
      <c r="DN7" s="134">
        <f>'Raw Adj (NEAF)'!L48/'Population (NEAF)'!H47*10^5</f>
        <v>0.27177371757909402</v>
      </c>
      <c r="DO7" s="134">
        <f>'Raw Adj (NEAF)'!L49/'Population (NEAF)'!H48*10^5</f>
        <v>0.40833660002613359</v>
      </c>
      <c r="DP7" s="136">
        <f>'Raw Adj (NEAF)'!L50/'Population (NEAF)'!H49*10^5</f>
        <v>0.3625927557593327</v>
      </c>
      <c r="DQ7" s="133"/>
      <c r="DR7" s="133"/>
      <c r="DS7" s="133"/>
      <c r="DT7" s="133"/>
      <c r="DU7" s="133"/>
      <c r="DV7" s="133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</row>
    <row r="8" spans="1:154" ht="17.100000000000001" customHeight="1">
      <c r="A8" s="27">
        <v>27.5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>
        <f>'Raw Adj (NEAF)'!M12/'Population (NEAF)'!I11*10^5</f>
        <v>0.67722840585292243</v>
      </c>
      <c r="BZ8" s="133">
        <f>'Raw Adj (NEAF)'!M13/'Population (NEAF)'!I12*10^5</f>
        <v>0.10835930768052744</v>
      </c>
      <c r="CA8" s="133">
        <f>'Raw Adj (NEAF)'!M14/'Population (NEAF)'!I13*10^5</f>
        <v>0.21178358061169722</v>
      </c>
      <c r="CB8" s="133">
        <f>'Raw Adj (NEAF)'!M15/'Population (NEAF)'!I14*10^5</f>
        <v>0.10380938366937421</v>
      </c>
      <c r="CC8" s="133">
        <f>'Raw Adj (NEAF)'!M16/'Population (NEAF)'!I15*10^5</f>
        <v>0</v>
      </c>
      <c r="CD8" s="133">
        <f>'Raw Adj (NEAF)'!M17/'Population (NEAF)'!I16*10^5</f>
        <v>0.18687137362129724</v>
      </c>
      <c r="CE8" s="133">
        <f>'Raw Adj (NEAF)'!M18/'Population (NEAF)'!I17*10^5</f>
        <v>0.17459364169804181</v>
      </c>
      <c r="CF8" s="133">
        <f>'Raw Adj (NEAF)'!M19/'Population (NEAF)'!I18*10^5</f>
        <v>0.32548710966775746</v>
      </c>
      <c r="CG8" s="133">
        <f>'Raw Adj (NEAF)'!M20/'Population (NEAF)'!I19*10^5</f>
        <v>7.5135707670555107E-2</v>
      </c>
      <c r="CH8" s="133">
        <f>'Raw Adj (NEAF)'!M21/'Population (NEAF)'!I20*10^5</f>
        <v>0.43182943605181434</v>
      </c>
      <c r="CI8" s="133">
        <f>'Raw Adj (NEAF)'!M22/'Population (NEAF)'!I21*10^5</f>
        <v>0.20704453648831816</v>
      </c>
      <c r="CJ8" s="133">
        <f>'Raw Adj (NEAF)'!M23/'Population (NEAF)'!I22*10^5</f>
        <v>0.39870147205978174</v>
      </c>
      <c r="CK8" s="133">
        <f>'Raw Adj (NEAF)'!M24/'Population (NEAF)'!I23*10^5</f>
        <v>0.51238151041439206</v>
      </c>
      <c r="CL8" s="133">
        <f>'Raw Adj (NEAF)'!M25/'Population (NEAF)'!I24*10^5</f>
        <v>0.12415286734215722</v>
      </c>
      <c r="CM8" s="133">
        <f>'Raw Adj (NEAF)'!M26/'Population (NEAF)'!I25*10^5</f>
        <v>0.29814969938843905</v>
      </c>
      <c r="CN8" s="133">
        <f>'Raw Adj (NEAF)'!M27/'Population (NEAF)'!I26*10^5</f>
        <v>0.3465101230450533</v>
      </c>
      <c r="CO8" s="133">
        <f>'Raw Adj (NEAF)'!M28/'Population (NEAF)'!I27*10^5</f>
        <v>0.11214790164385673</v>
      </c>
      <c r="CP8" s="133">
        <f>'Raw Adj (NEAF)'!M29/'Population (NEAF)'!I28*10^5</f>
        <v>0.65722352570417675</v>
      </c>
      <c r="CQ8" s="133">
        <f>'Raw Adj (NEAF)'!M30/'Population (NEAF)'!I29*10^5</f>
        <v>0.53530166810897473</v>
      </c>
      <c r="CR8" s="133">
        <f>'Raw Adj (NEAF)'!M31/'Population (NEAF)'!I30*10^5</f>
        <v>0.31927710457698227</v>
      </c>
      <c r="CS8" s="133">
        <f>'Raw Adj (NEAF)'!M32/'Population (NEAF)'!I31*10^5</f>
        <v>0.36796695418590514</v>
      </c>
      <c r="CT8" s="133">
        <f>'Raw Adj (NEAF)'!M33/'Population (NEAF)'!I32*10^5</f>
        <v>0.15661011519303047</v>
      </c>
      <c r="CU8" s="133">
        <f>'Raw Adj (NEAF)'!M34/'Population (NEAF)'!I33*10^5</f>
        <v>0.6292302992180655</v>
      </c>
      <c r="CV8" s="133">
        <f>'Raw Adj (NEAF)'!M35/'Population (NEAF)'!I34*10^5</f>
        <v>0.57832072996008843</v>
      </c>
      <c r="CW8" s="133">
        <f>'Raw Adj (NEAF)'!M36/'Population (NEAF)'!I35*10^5</f>
        <v>0.75963187999361037</v>
      </c>
      <c r="CX8" s="133">
        <f>'Raw Adj (NEAF)'!M37/'Population (NEAF)'!I36*10^5</f>
        <v>0.74251397420105714</v>
      </c>
      <c r="CY8" s="133">
        <f>'Raw Adj (NEAF)'!M38/'Population (NEAF)'!I37*10^5</f>
        <v>0.5357059669096238</v>
      </c>
      <c r="CZ8" s="133">
        <f>'Raw Adj (NEAF)'!M39/'Population (NEAF)'!I38*10^5</f>
        <v>0.48087299481569618</v>
      </c>
      <c r="DA8" s="133">
        <f>'Raw Adj (NEAF)'!M40/'Population (NEAF)'!I39*10^5</f>
        <v>1.0523088599622323</v>
      </c>
      <c r="DB8" s="133">
        <f>'Raw Adj (NEAF)'!M41/'Population (NEAF)'!I40*10^5</f>
        <v>0.3626962964925049</v>
      </c>
      <c r="DC8" s="133">
        <f>'Raw Adj (NEAF)'!M42/'Population (NEAF)'!I41*10^5</f>
        <v>0.81852446039978655</v>
      </c>
      <c r="DD8" s="133">
        <f>'Raw Adj (NEAF)'!M43/'Population (NEAF)'!I42*10^5</f>
        <v>0.38257522863652099</v>
      </c>
      <c r="DE8" s="133">
        <f>'Raw Adj (NEAF)'!M44/'Population (NEAF)'!I43*10^5</f>
        <v>0.812934651052583</v>
      </c>
      <c r="DF8" s="135">
        <f>'Raw Adj (NEAF)'!M45/'Population (NEAF)'!I44*10^5</f>
        <v>0.72290515339806394</v>
      </c>
      <c r="DG8" s="134">
        <f>'Raw Adj (NEAF)'!M46/'Population (NEAF)'!I45*10^5</f>
        <v>0.43309437752066943</v>
      </c>
      <c r="DH8" s="134">
        <f>'Raw Adj (NEAF)'!M47/'Population (NEAF)'!I46*10^5</f>
        <v>0.62248223890581034</v>
      </c>
      <c r="DI8" s="134">
        <f>'Raw Adj (NEAF)'!M48/'Population (NEAF)'!I47*10^5</f>
        <v>0.65673773038007754</v>
      </c>
      <c r="DJ8" s="134">
        <f>'Raw Adj (NEAF)'!M49/'Population (NEAF)'!I48*10^5</f>
        <v>0.45758569550508993</v>
      </c>
      <c r="DK8" s="136">
        <f>'Raw Adj (NEAF)'!M50/'Population (NEAF)'!I49*10^5</f>
        <v>0.40014725418954172</v>
      </c>
      <c r="DL8" s="133"/>
      <c r="DM8" s="133"/>
      <c r="DN8" s="133"/>
      <c r="DO8" s="133"/>
      <c r="DP8" s="135"/>
      <c r="DQ8" s="133"/>
      <c r="DR8" s="133"/>
      <c r="DS8" s="133"/>
      <c r="DT8" s="133"/>
      <c r="DU8" s="133"/>
      <c r="DV8" s="133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</row>
    <row r="9" spans="1:154" ht="17.100000000000001" customHeight="1">
      <c r="A9" s="27">
        <v>32.5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>
        <f>'Raw Adj (NEAF)'!N12/'Population (NEAF)'!J11*10^5</f>
        <v>0.5098108781420666</v>
      </c>
      <c r="BU9" s="133">
        <f>'Raw Adj (NEAF)'!N13/'Population (NEAF)'!J12*10^5</f>
        <v>0.25380468174371912</v>
      </c>
      <c r="BV9" s="133">
        <f>'Raw Adj (NEAF)'!N14/'Population (NEAF)'!J13*10^5</f>
        <v>0.12307130990599729</v>
      </c>
      <c r="BW9" s="133">
        <f>'Raw Adj (NEAF)'!N15/'Population (NEAF)'!J14*10^5</f>
        <v>0.23903106078437908</v>
      </c>
      <c r="BX9" s="133">
        <f>'Raw Adj (NEAF)'!N16/'Population (NEAF)'!J15*10^5</f>
        <v>0.91773508472381138</v>
      </c>
      <c r="BY9" s="133">
        <f>'Raw Adj (NEAF)'!N17/'Population (NEAF)'!J16*10^5</f>
        <v>0.21822162039766518</v>
      </c>
      <c r="BZ9" s="133">
        <f>'Raw Adj (NEAF)'!N18/'Population (NEAF)'!J17*10^5</f>
        <v>0.31445950818770807</v>
      </c>
      <c r="CA9" s="133">
        <f>'Raw Adj (NEAF)'!N19/'Population (NEAF)'!J18*10^5</f>
        <v>0.40587482153120696</v>
      </c>
      <c r="CB9" s="133">
        <f>'Raw Adj (NEAF)'!N20/'Population (NEAF)'!J19*10^5</f>
        <v>0.39580230670228833</v>
      </c>
      <c r="CC9" s="133">
        <f>'Raw Adj (NEAF)'!N21/'Population (NEAF)'!J20*10^5</f>
        <v>0.65130959217642448</v>
      </c>
      <c r="CD9" s="133">
        <f>'Raw Adj (NEAF)'!N22/'Population (NEAF)'!J21*10^5</f>
        <v>8.780386750694183E-2</v>
      </c>
      <c r="CE9" s="133">
        <f>'Raw Adj (NEAF)'!N23/'Population (NEAF)'!J22*10^5</f>
        <v>0.49052382472640188</v>
      </c>
      <c r="CF9" s="133">
        <f>'Raw Adj (NEAF)'!N24/'Population (NEAF)'!J23*10^5</f>
        <v>0.45745625145898333</v>
      </c>
      <c r="CG9" s="133">
        <f>'Raw Adj (NEAF)'!N25/'Population (NEAF)'!J24*10^5</f>
        <v>0.42386649967378437</v>
      </c>
      <c r="CH9" s="133">
        <f>'Raw Adj (NEAF)'!N26/'Population (NEAF)'!J25*10^5</f>
        <v>0.34071343411504035</v>
      </c>
      <c r="CI9" s="133">
        <f>'Raw Adj (NEAF)'!N27/'Population (NEAF)'!J26*10^5</f>
        <v>0.32768747208161025</v>
      </c>
      <c r="CJ9" s="133">
        <f>'Raw Adj (NEAF)'!N28/'Population (NEAF)'!J27*10^5</f>
        <v>0.37962846181459742</v>
      </c>
      <c r="CK9" s="133">
        <f>'Raw Adj (NEAF)'!N29/'Population (NEAF)'!J28*10^5</f>
        <v>0.61022933719329953</v>
      </c>
      <c r="CL9" s="133">
        <f>'Raw Adj (NEAF)'!N30/'Population (NEAF)'!J29*10^5</f>
        <v>0.64990622653482022</v>
      </c>
      <c r="CM9" s="133">
        <f>'Raw Adj (NEAF)'!N31/'Population (NEAF)'!J30*10^5</f>
        <v>0.67816730023141003</v>
      </c>
      <c r="CN9" s="133">
        <f>'Raw Adj (NEAF)'!N32/'Population (NEAF)'!J31*10^5</f>
        <v>1.2049526034802893</v>
      </c>
      <c r="CO9" s="133">
        <f>'Raw Adj (NEAF)'!N33/'Population (NEAF)'!J32*10^5</f>
        <v>0.53137024695293311</v>
      </c>
      <c r="CP9" s="133">
        <f>'Raw Adj (NEAF)'!N34/'Population (NEAF)'!J33*10^5</f>
        <v>0.67411889192795438</v>
      </c>
      <c r="CQ9" s="133">
        <f>'Raw Adj (NEAF)'!N35/'Population (NEAF)'!J34*10^5</f>
        <v>1.271925096881394</v>
      </c>
      <c r="CR9" s="133">
        <f>'Raw Adj (NEAF)'!N36/'Population (NEAF)'!J35*10^5</f>
        <v>0.86997508786972333</v>
      </c>
      <c r="CS9" s="133">
        <f>'Raw Adj (NEAF)'!N37/'Population (NEAF)'!J36*10^5</f>
        <v>0.59420638392185299</v>
      </c>
      <c r="CT9" s="133">
        <f>'Raw Adj (NEAF)'!N38/'Population (NEAF)'!J37*10^5</f>
        <v>0.93264089149773544</v>
      </c>
      <c r="CU9" s="133">
        <f>'Raw Adj (NEAF)'!N39/'Population (NEAF)'!J38*10^5</f>
        <v>1.2722272743826055</v>
      </c>
      <c r="CV9" s="133">
        <f>'Raw Adj (NEAF)'!N40/'Population (NEAF)'!J39*10^5</f>
        <v>0.78236242284906699</v>
      </c>
      <c r="CW9" s="133">
        <f>'Raw Adj (NEAF)'!N41/'Population (NEAF)'!J40*10^5</f>
        <v>1.0798626754159484</v>
      </c>
      <c r="CX9" s="133">
        <f>'Raw Adj (NEAF)'!N42/'Population (NEAF)'!J41*10^5</f>
        <v>0.95141232402439813</v>
      </c>
      <c r="CY9" s="133">
        <f>'Raw Adj (NEAF)'!N43/'Population (NEAF)'!J42*10^5</f>
        <v>0.66854559815252201</v>
      </c>
      <c r="CZ9" s="133">
        <f>'Raw Adj (NEAF)'!N44/'Population (NEAF)'!J43*10^5</f>
        <v>0.52022295810124297</v>
      </c>
      <c r="DA9" s="135">
        <f>'Raw Adj (NEAF)'!N45/'Population (NEAF)'!J44*10^5</f>
        <v>0.78687711155001361</v>
      </c>
      <c r="DB9" s="134">
        <f>'Raw Adj (NEAF)'!N46/'Population (NEAF)'!J45*10^5</f>
        <v>0.67876589500034612</v>
      </c>
      <c r="DC9" s="134">
        <f>'Raw Adj (NEAF)'!N47/'Population (NEAF)'!J46*10^5</f>
        <v>0.62600048291465826</v>
      </c>
      <c r="DD9" s="134">
        <f>'Raw Adj (NEAF)'!N48/'Population (NEAF)'!J47*10^5</f>
        <v>0.40076108983861353</v>
      </c>
      <c r="DE9" s="134">
        <f>'Raw Adj (NEAF)'!N49/'Population (NEAF)'!J48*10^5</f>
        <v>0.44795421549554265</v>
      </c>
      <c r="DF9" s="136">
        <f>'Raw Adj (NEAF)'!N50/'Population (NEAF)'!J49*10^5</f>
        <v>0.4526238605194311</v>
      </c>
      <c r="DG9" s="133"/>
      <c r="DH9" s="133"/>
      <c r="DI9" s="133"/>
      <c r="DJ9" s="133"/>
      <c r="DK9" s="135"/>
      <c r="DL9" s="133"/>
      <c r="DM9" s="133"/>
      <c r="DN9" s="133"/>
      <c r="DO9" s="133"/>
      <c r="DP9" s="135"/>
      <c r="DQ9" s="133"/>
      <c r="DR9" s="133"/>
      <c r="DS9" s="133"/>
      <c r="DT9" s="133"/>
      <c r="DU9" s="133"/>
      <c r="DV9" s="133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</row>
    <row r="10" spans="1:154" ht="17.100000000000001" customHeight="1">
      <c r="A10" s="27">
        <v>37.5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>
        <f>'Raw Adj (NEAF)'!O12/'Population (NEAF)'!K11*10^5</f>
        <v>0.25720097812052489</v>
      </c>
      <c r="BP10" s="133">
        <f>'Raw Adj (NEAF)'!O13/'Population (NEAF)'!K12*10^5</f>
        <v>0.63947337409244709</v>
      </c>
      <c r="BQ10" s="133">
        <f>'Raw Adj (NEAF)'!O14/'Population (NEAF)'!K13*10^5</f>
        <v>0.64374734350870289</v>
      </c>
      <c r="BR10" s="133">
        <f>'Raw Adj (NEAF)'!O15/'Population (NEAF)'!K14*10^5</f>
        <v>0.50905894728808576</v>
      </c>
      <c r="BS10" s="133">
        <f>'Raw Adj (NEAF)'!O16/'Population (NEAF)'!K15*10^5</f>
        <v>0.7582048755397276</v>
      </c>
      <c r="BT10" s="133">
        <f>'Raw Adj (NEAF)'!O17/'Population (NEAF)'!K16*10^5</f>
        <v>0.62539191518623982</v>
      </c>
      <c r="BU10" s="133">
        <f>'Raw Adj (NEAF)'!O18/'Population (NEAF)'!K17*10^5</f>
        <v>0.36838567917192111</v>
      </c>
      <c r="BV10" s="133">
        <f>'Raw Adj (NEAF)'!O19/'Population (NEAF)'!K18*10^5</f>
        <v>0.71033752415175333</v>
      </c>
      <c r="BW10" s="133">
        <f>'Raw Adj (NEAF)'!O20/'Population (NEAF)'!K19*10^5</f>
        <v>0.68746962042798387</v>
      </c>
      <c r="BX10" s="133">
        <f>'Raw Adj (NEAF)'!O21/'Population (NEAF)'!K20*10^5</f>
        <v>0.65915983357268237</v>
      </c>
      <c r="BY10" s="133">
        <f>'Raw Adj (NEAF)'!O22/'Population (NEAF)'!K21*10^5</f>
        <v>0.73578443445711139</v>
      </c>
      <c r="BZ10" s="133">
        <f>'Raw Adj (NEAF)'!O23/'Population (NEAF)'!K22*10^5</f>
        <v>0.4051493867134392</v>
      </c>
      <c r="CA10" s="133">
        <f>'Raw Adj (NEAF)'!O24/'Population (NEAF)'!K23*10^5</f>
        <v>0.48744857248390316</v>
      </c>
      <c r="CB10" s="133">
        <f>'Raw Adj (NEAF)'!O25/'Population (NEAF)'!K24*10^5</f>
        <v>1.1440938223537618</v>
      </c>
      <c r="CC10" s="133">
        <f>'Raw Adj (NEAF)'!O26/'Population (NEAF)'!K25*10^5</f>
        <v>0.80565609632650548</v>
      </c>
      <c r="CD10" s="133">
        <f>'Raw Adj (NEAF)'!O27/'Population (NEAF)'!K26*10^5</f>
        <v>1.0147635699934794</v>
      </c>
      <c r="CE10" s="133">
        <f>'Raw Adj (NEAF)'!O28/'Population (NEAF)'!K27*10^5</f>
        <v>0.9464183085078276</v>
      </c>
      <c r="CF10" s="133">
        <f>'Raw Adj (NEAF)'!O29/'Population (NEAF)'!K28*10^5</f>
        <v>0.95502763697336002</v>
      </c>
      <c r="CG10" s="133">
        <f>'Raw Adj (NEAF)'!O30/'Population (NEAF)'!K29*10^5</f>
        <v>0.88045733938993398</v>
      </c>
      <c r="CH10" s="133">
        <f>'Raw Adj (NEAF)'!O31/'Population (NEAF)'!K30*10^5</f>
        <v>0.98492127586006439</v>
      </c>
      <c r="CI10" s="133">
        <f>'Raw Adj (NEAF)'!O32/'Population (NEAF)'!K31*10^5</f>
        <v>0.8184714395301782</v>
      </c>
      <c r="CJ10" s="133">
        <f>'Raw Adj (NEAF)'!O33/'Population (NEAF)'!K32*10^5</f>
        <v>1.0939111659017307</v>
      </c>
      <c r="CK10" s="133">
        <f>'Raw Adj (NEAF)'!O34/'Population (NEAF)'!K33*10^5</f>
        <v>1.170696865416059</v>
      </c>
      <c r="CL10" s="133">
        <f>'Raw Adj (NEAF)'!O35/'Population (NEAF)'!K34*10^5</f>
        <v>1.2414644502491727</v>
      </c>
      <c r="CM10" s="133">
        <f>'Raw Adj (NEAF)'!O36/'Population (NEAF)'!K35*10^5</f>
        <v>1.3134352592026493</v>
      </c>
      <c r="CN10" s="133">
        <f>'Raw Adj (NEAF)'!O37/'Population (NEAF)'!K36*10^5</f>
        <v>1.1539054947816734</v>
      </c>
      <c r="CO10" s="133">
        <f>'Raw Adj (NEAF)'!O38/'Population (NEAF)'!K37*10^5</f>
        <v>1.2241319543523577</v>
      </c>
      <c r="CP10" s="133">
        <f>'Raw Adj (NEAF)'!O39/'Population (NEAF)'!K38*10^5</f>
        <v>1.5948303730051465</v>
      </c>
      <c r="CQ10" s="133">
        <f>'Raw Adj (NEAF)'!O40/'Population (NEAF)'!K39*10^5</f>
        <v>1.3701967646168609</v>
      </c>
      <c r="CR10" s="133">
        <f>'Raw Adj (NEAF)'!O41/'Population (NEAF)'!K40*10^5</f>
        <v>1.4959610251582314</v>
      </c>
      <c r="CS10" s="133">
        <f>'Raw Adj (NEAF)'!O42/'Population (NEAF)'!K41*10^5</f>
        <v>1.3845199592397324</v>
      </c>
      <c r="CT10" s="133">
        <f>'Raw Adj (NEAF)'!O43/'Population (NEAF)'!K42*10^5</f>
        <v>1.1840005100309889</v>
      </c>
      <c r="CU10" s="133">
        <f>'Raw Adj (NEAF)'!O44/'Population (NEAF)'!K43*10^5</f>
        <v>0.85804813017764292</v>
      </c>
      <c r="CV10" s="135">
        <f>'Raw Adj (NEAF)'!O45/'Population (NEAF)'!K44*10^5</f>
        <v>0.76573196318360726</v>
      </c>
      <c r="CW10" s="134">
        <f>'Raw Adj (NEAF)'!O46/'Population (NEAF)'!K45*10^5</f>
        <v>0.76851441642631757</v>
      </c>
      <c r="CX10" s="134">
        <f>'Raw Adj (NEAF)'!O47/'Population (NEAF)'!K46*10^5</f>
        <v>0.77263596120458489</v>
      </c>
      <c r="CY10" s="134">
        <f>'Raw Adj (NEAF)'!O48/'Population (NEAF)'!K47*10^5</f>
        <v>0.54915836903625448</v>
      </c>
      <c r="CZ10" s="134">
        <f>'Raw Adj (NEAF)'!O49/'Population (NEAF)'!K48*10^5</f>
        <v>0.81721675948130346</v>
      </c>
      <c r="DA10" s="136">
        <f>'Raw Adj (NEAF)'!O50/'Population (NEAF)'!K49*10^5</f>
        <v>0.84666043702829319</v>
      </c>
      <c r="DB10" s="133"/>
      <c r="DC10" s="133"/>
      <c r="DD10" s="133"/>
      <c r="DE10" s="133"/>
      <c r="DF10" s="135"/>
      <c r="DG10" s="133"/>
      <c r="DH10" s="133"/>
      <c r="DI10" s="133"/>
      <c r="DJ10" s="133"/>
      <c r="DK10" s="135"/>
      <c r="DL10" s="133"/>
      <c r="DM10" s="133"/>
      <c r="DN10" s="133"/>
      <c r="DO10" s="133"/>
      <c r="DP10" s="135"/>
      <c r="DQ10" s="133"/>
      <c r="DR10" s="133"/>
      <c r="DS10" s="133"/>
      <c r="DT10" s="133"/>
      <c r="DU10" s="133"/>
      <c r="DV10" s="133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</row>
    <row r="11" spans="1:154" ht="17.100000000000001" customHeight="1">
      <c r="A11" s="27">
        <v>42.5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>
        <f>'Raw Adj (NEAF)'!P12/'Population (NEAF)'!L11*10^5</f>
        <v>0.13457325540801968</v>
      </c>
      <c r="BK11" s="133">
        <f>'Raw Adj (NEAF)'!P13/'Population (NEAF)'!L12*10^5</f>
        <v>0.80090614543622207</v>
      </c>
      <c r="BL11" s="133">
        <f>'Raw Adj (NEAF)'!P14/'Population (NEAF)'!L13*10^5</f>
        <v>0.39426804200483673</v>
      </c>
      <c r="BM11" s="133">
        <f>'Raw Adj (NEAF)'!P15/'Population (NEAF)'!L14*10^5</f>
        <v>0.91547485724256572</v>
      </c>
      <c r="BN11" s="133">
        <f>'Raw Adj (NEAF)'!P16/'Population (NEAF)'!L15*10^5</f>
        <v>0.5205192433274739</v>
      </c>
      <c r="BO11" s="133">
        <f>'Raw Adj (NEAF)'!P17/'Population (NEAF)'!L16*10^5</f>
        <v>0.2575097801792135</v>
      </c>
      <c r="BP11" s="133">
        <f>'Raw Adj (NEAF)'!P18/'Population (NEAF)'!L17*10^5</f>
        <v>0.76880019869130123</v>
      </c>
      <c r="BQ11" s="133">
        <f>'Raw Adj (NEAF)'!P19/'Population (NEAF)'!L18*10^5</f>
        <v>0.76887130557701522</v>
      </c>
      <c r="BR11" s="133">
        <f>'Raw Adj (NEAF)'!P20/'Population (NEAF)'!L19*10^5</f>
        <v>0.88542685674975696</v>
      </c>
      <c r="BS11" s="133">
        <f>'Raw Adj (NEAF)'!P21/'Population (NEAF)'!L20*10^5</f>
        <v>0.6245084454037575</v>
      </c>
      <c r="BT11" s="133">
        <f>'Raw Adj (NEAF)'!P22/'Population (NEAF)'!L21*10^5</f>
        <v>0.85474721131828169</v>
      </c>
      <c r="BU11" s="133">
        <f>'Raw Adj (NEAF)'!P23/'Population (NEAF)'!L22*10^5</f>
        <v>0.94732795910178624</v>
      </c>
      <c r="BV11" s="133">
        <f>'Raw Adj (NEAF)'!P24/'Population (NEAF)'!L23*10^5</f>
        <v>0.57154018828581976</v>
      </c>
      <c r="BW11" s="133">
        <f>'Raw Adj (NEAF)'!P25/'Population (NEAF)'!L24*10^5</f>
        <v>1.1123454456385864</v>
      </c>
      <c r="BX11" s="133">
        <f>'Raw Adj (NEAF)'!P26/'Population (NEAF)'!L25*10^5</f>
        <v>0.86103924476629223</v>
      </c>
      <c r="BY11" s="133">
        <f>'Raw Adj (NEAF)'!P27/'Population (NEAF)'!L26*10^5</f>
        <v>0.72578001200068221</v>
      </c>
      <c r="BZ11" s="133">
        <f>'Raw Adj (NEAF)'!P28/'Population (NEAF)'!L27*10^5</f>
        <v>0.70295217286930189</v>
      </c>
      <c r="CA11" s="133">
        <f>'Raw Adj (NEAF)'!P29/'Population (NEAF)'!L28*10^5</f>
        <v>1.4553552679670994</v>
      </c>
      <c r="CB11" s="133">
        <f>'Raw Adj (NEAF)'!P30/'Population (NEAF)'!L29*10^5</f>
        <v>1.233034862520596</v>
      </c>
      <c r="CC11" s="133">
        <f>'Raw Adj (NEAF)'!P31/'Population (NEAF)'!L30*10^5</f>
        <v>0.87955460306034849</v>
      </c>
      <c r="CD11" s="133">
        <f>'Raw Adj (NEAF)'!P32/'Population (NEAF)'!L31*10^5</f>
        <v>1.5774225782225604</v>
      </c>
      <c r="CE11" s="133">
        <f>'Raw Adj (NEAF)'!P33/'Population (NEAF)'!L32*10^5</f>
        <v>1.9262386996081096</v>
      </c>
      <c r="CF11" s="133">
        <f>'Raw Adj (NEAF)'!P34/'Population (NEAF)'!L33*10^5</f>
        <v>1.9239790797519047</v>
      </c>
      <c r="CG11" s="133">
        <f>'Raw Adj (NEAF)'!P35/'Population (NEAF)'!L34*10^5</f>
        <v>2.1240548052314856</v>
      </c>
      <c r="CH11" s="133">
        <f>'Raw Adj (NEAF)'!P36/'Population (NEAF)'!L35*10^5</f>
        <v>2.1305658278345576</v>
      </c>
      <c r="CI11" s="133">
        <f>'Raw Adj (NEAF)'!P37/'Population (NEAF)'!L36*10^5</f>
        <v>1.7145637159153975</v>
      </c>
      <c r="CJ11" s="133">
        <f>'Raw Adj (NEAF)'!P38/'Population (NEAF)'!L37*10^5</f>
        <v>1.5336147107254505</v>
      </c>
      <c r="CK11" s="133">
        <f>'Raw Adj (NEAF)'!P39/'Population (NEAF)'!L38*10^5</f>
        <v>2.2188597601204223</v>
      </c>
      <c r="CL11" s="133">
        <f>'Raw Adj (NEAF)'!P40/'Population (NEAF)'!L39*10^5</f>
        <v>1.9187619505186986</v>
      </c>
      <c r="CM11" s="133">
        <f>'Raw Adj (NEAF)'!P41/'Population (NEAF)'!L40*10^5</f>
        <v>2.3730399230803139</v>
      </c>
      <c r="CN11" s="133">
        <f>'Raw Adj (NEAF)'!P42/'Population (NEAF)'!L41*10^5</f>
        <v>1.7015662917715757</v>
      </c>
      <c r="CO11" s="133">
        <f>'Raw Adj (NEAF)'!P43/'Population (NEAF)'!L42*10^5</f>
        <v>1.2146010594236281</v>
      </c>
      <c r="CP11" s="133">
        <f>'Raw Adj (NEAF)'!P44/'Population (NEAF)'!L43*10^5</f>
        <v>1.5135047188239314</v>
      </c>
      <c r="CQ11" s="135">
        <f>'Raw Adj (NEAF)'!P45/'Population (NEAF)'!L44*10^5</f>
        <v>1.0660447145503054</v>
      </c>
      <c r="CR11" s="134">
        <f>'Raw Adj (NEAF)'!P46/'Population (NEAF)'!L45*10^5</f>
        <v>1.2349750420691963</v>
      </c>
      <c r="CS11" s="134">
        <f>'Raw Adj (NEAF)'!P47/'Population (NEAF)'!L46*10^5</f>
        <v>0.76607702769323394</v>
      </c>
      <c r="CT11" s="134">
        <f>'Raw Adj (NEAF)'!P48/'Population (NEAF)'!L47*10^5</f>
        <v>0.88775768831448998</v>
      </c>
      <c r="CU11" s="134">
        <f>'Raw Adj (NEAF)'!P49/'Population (NEAF)'!L48*10^5</f>
        <v>1.4589143201724524</v>
      </c>
      <c r="CV11" s="136">
        <f>'Raw Adj (NEAF)'!P50/'Population (NEAF)'!L49*10^5</f>
        <v>1.0155081337786263</v>
      </c>
      <c r="CW11" s="133"/>
      <c r="CX11" s="133"/>
      <c r="CY11" s="133"/>
      <c r="CZ11" s="133"/>
      <c r="DA11" s="135"/>
      <c r="DB11" s="133"/>
      <c r="DC11" s="133"/>
      <c r="DD11" s="133"/>
      <c r="DE11" s="133"/>
      <c r="DF11" s="135"/>
      <c r="DG11" s="133"/>
      <c r="DH11" s="133"/>
      <c r="DI11" s="133"/>
      <c r="DJ11" s="133"/>
      <c r="DK11" s="135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</row>
    <row r="12" spans="1:154" ht="17.100000000000001" customHeight="1">
      <c r="A12" s="27">
        <v>47.5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>
        <f>'Raw Adj (NEAF)'!Q12/'Population (NEAF)'!M11*10^5</f>
        <v>1.0151155752556724</v>
      </c>
      <c r="BF12" s="133">
        <f>'Raw Adj (NEAF)'!Q13/'Population (NEAF)'!M12*10^5</f>
        <v>1.1438653393644507</v>
      </c>
      <c r="BG12" s="133">
        <f>'Raw Adj (NEAF)'!Q14/'Population (NEAF)'!M13*10^5</f>
        <v>1.4261916029573549</v>
      </c>
      <c r="BH12" s="133">
        <f>'Raw Adj (NEAF)'!Q15/'Population (NEAF)'!M14*10^5</f>
        <v>0.83942404104703838</v>
      </c>
      <c r="BI12" s="133">
        <f>'Raw Adj (NEAF)'!Q16/'Population (NEAF)'!M15*10^5</f>
        <v>0.82961177234690953</v>
      </c>
      <c r="BJ12" s="133">
        <f>'Raw Adj (NEAF)'!Q17/'Population (NEAF)'!M16*10^5</f>
        <v>1.5053781472841123</v>
      </c>
      <c r="BK12" s="133">
        <f>'Raw Adj (NEAF)'!Q18/'Population (NEAF)'!M17*10^5</f>
        <v>1.0797228265574443</v>
      </c>
      <c r="BL12" s="133">
        <f>'Raw Adj (NEAF)'!Q19/'Population (NEAF)'!M18*10^5</f>
        <v>1.8591407770753252</v>
      </c>
      <c r="BM12" s="133">
        <f>'Raw Adj (NEAF)'!Q20/'Population (NEAF)'!M19*10^5</f>
        <v>1.0533482458138392</v>
      </c>
      <c r="BN12" s="133">
        <f>'Raw Adj (NEAF)'!Q21/'Population (NEAF)'!M20*10^5</f>
        <v>1.56677910416926</v>
      </c>
      <c r="BO12" s="133">
        <f>'Raw Adj (NEAF)'!Q22/'Population (NEAF)'!M21*10^5</f>
        <v>0.90623717850241692</v>
      </c>
      <c r="BP12" s="133">
        <f>'Raw Adj (NEAF)'!Q23/'Population (NEAF)'!M22*10^5</f>
        <v>1.9333289402771165</v>
      </c>
      <c r="BQ12" s="133">
        <f>'Raw Adj (NEAF)'!Q24/'Population (NEAF)'!M23*10^5</f>
        <v>1.2797886684842374</v>
      </c>
      <c r="BR12" s="133">
        <f>'Raw Adj (NEAF)'!Q25/'Population (NEAF)'!M24*10^5</f>
        <v>1.265724200983033</v>
      </c>
      <c r="BS12" s="133">
        <f>'Raw Adj (NEAF)'!Q26/'Population (NEAF)'!M25*10^5</f>
        <v>1.4942449390331898</v>
      </c>
      <c r="BT12" s="133">
        <f>'Raw Adj (NEAF)'!Q27/'Population (NEAF)'!M26*10^5</f>
        <v>1.461864040485632</v>
      </c>
      <c r="BU12" s="133">
        <f>'Raw Adj (NEAF)'!Q28/'Population (NEAF)'!M27*10^5</f>
        <v>1.3065716372878156</v>
      </c>
      <c r="BV12" s="133">
        <f>'Raw Adj (NEAF)'!Q29/'Population (NEAF)'!M28*10^5</f>
        <v>2.0833925384986314</v>
      </c>
      <c r="BW12" s="133">
        <f>'Raw Adj (NEAF)'!Q30/'Population (NEAF)'!M29*10^5</f>
        <v>2.3540507667825255</v>
      </c>
      <c r="BX12" s="133">
        <f>'Raw Adj (NEAF)'!Q31/'Population (NEAF)'!M30*10^5</f>
        <v>2.3996610587431819</v>
      </c>
      <c r="BY12" s="133">
        <f>'Raw Adj (NEAF)'!Q32/'Population (NEAF)'!M31*10^5</f>
        <v>2.4005466659377919</v>
      </c>
      <c r="BZ12" s="133">
        <f>'Raw Adj (NEAF)'!Q33/'Population (NEAF)'!M32*10^5</f>
        <v>2.8241657723571199</v>
      </c>
      <c r="CA12" s="133">
        <f>'Raw Adj (NEAF)'!Q34/'Population (NEAF)'!M33*10^5</f>
        <v>2.6259734679681972</v>
      </c>
      <c r="CB12" s="133">
        <f>'Raw Adj (NEAF)'!Q35/'Population (NEAF)'!M34*10^5</f>
        <v>2.2538434309847872</v>
      </c>
      <c r="CC12" s="133">
        <f>'Raw Adj (NEAF)'!Q36/'Population (NEAF)'!M35*10^5</f>
        <v>2.2784345303842293</v>
      </c>
      <c r="CD12" s="133">
        <f>'Raw Adj (NEAF)'!Q37/'Population (NEAF)'!M36*10^5</f>
        <v>2.4670511623870972</v>
      </c>
      <c r="CE12" s="133">
        <f>'Raw Adj (NEAF)'!Q38/'Population (NEAF)'!M37*10^5</f>
        <v>4.0683958298163381</v>
      </c>
      <c r="CF12" s="133">
        <f>'Raw Adj (NEAF)'!Q39/'Population (NEAF)'!M38*10^5</f>
        <v>2.2246440385383859</v>
      </c>
      <c r="CG12" s="133">
        <f>'Raw Adj (NEAF)'!Q40/'Population (NEAF)'!M39*10^5</f>
        <v>2.2026609624786238</v>
      </c>
      <c r="CH12" s="133">
        <f>'Raw Adj (NEAF)'!Q41/'Population (NEAF)'!M40*10^5</f>
        <v>2.37102345892486</v>
      </c>
      <c r="CI12" s="133">
        <f>'Raw Adj (NEAF)'!Q42/'Population (NEAF)'!M41*10^5</f>
        <v>2.6901808399342402</v>
      </c>
      <c r="CJ12" s="133">
        <f>'Raw Adj (NEAF)'!Q43/'Population (NEAF)'!M42*10^5</f>
        <v>1.6630471496805515</v>
      </c>
      <c r="CK12" s="133">
        <f>'Raw Adj (NEAF)'!Q44/'Population (NEAF)'!M43*10^5</f>
        <v>2.3701188642169924</v>
      </c>
      <c r="CL12" s="135">
        <f>'Raw Adj (NEAF)'!Q45/'Population (NEAF)'!M44*10^5</f>
        <v>2.3951942821922096</v>
      </c>
      <c r="CM12" s="134">
        <f>'Raw Adj (NEAF)'!Q46/'Population (NEAF)'!M45*10^5</f>
        <v>1.7923386229513569</v>
      </c>
      <c r="CN12" s="134">
        <f>'Raw Adj (NEAF)'!Q47/'Population (NEAF)'!M46*10^5</f>
        <v>1.5859091967865511</v>
      </c>
      <c r="CO12" s="134">
        <f>'Raw Adj (NEAF)'!Q48/'Population (NEAF)'!M47*10^5</f>
        <v>1.3034744352455627</v>
      </c>
      <c r="CP12" s="134">
        <f>'Raw Adj (NEAF)'!Q49/'Population (NEAF)'!M48*10^5</f>
        <v>1.7376749533410791</v>
      </c>
      <c r="CQ12" s="136">
        <f>'Raw Adj (NEAF)'!Q50/'Population (NEAF)'!M49*10^5</f>
        <v>1.658922723232245</v>
      </c>
      <c r="CR12" s="133"/>
      <c r="CS12" s="133"/>
      <c r="CT12" s="133"/>
      <c r="CU12" s="133"/>
      <c r="CV12" s="135"/>
      <c r="CW12" s="133"/>
      <c r="CX12" s="133"/>
      <c r="CY12" s="133"/>
      <c r="CZ12" s="133"/>
      <c r="DA12" s="135"/>
      <c r="DB12" s="133"/>
      <c r="DC12" s="133"/>
      <c r="DD12" s="133"/>
      <c r="DE12" s="133"/>
      <c r="DF12" s="135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</row>
    <row r="13" spans="1:154" ht="17.100000000000001" customHeight="1">
      <c r="A13" s="27">
        <v>52.5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>
        <f>'Raw Adj (NEAF)'!R12/'Population (NEAF)'!N11*10^5</f>
        <v>1.5968822647338792</v>
      </c>
      <c r="BA13" s="133">
        <f>'Raw Adj (NEAF)'!R13/'Population (NEAF)'!N12*10^5</f>
        <v>1.215418754013319</v>
      </c>
      <c r="BB13" s="133">
        <f>'Raw Adj (NEAF)'!R14/'Population (NEAF)'!N13*10^5</f>
        <v>2.1697636241506579</v>
      </c>
      <c r="BC13" s="133">
        <f>'Raw Adj (NEAF)'!R15/'Population (NEAF)'!N14*10^5</f>
        <v>1.4486709950034666</v>
      </c>
      <c r="BD13" s="133">
        <f>'Raw Adj (NEAF)'!R16/'Population (NEAF)'!N15*10^5</f>
        <v>1.5579803166202857</v>
      </c>
      <c r="BE13" s="133">
        <f>'Raw Adj (NEAF)'!R17/'Population (NEAF)'!N16*10^5</f>
        <v>1.9605029542772225</v>
      </c>
      <c r="BF13" s="133">
        <f>'Raw Adj (NEAF)'!R18/'Population (NEAF)'!N17*10^5</f>
        <v>1.4802712738982744</v>
      </c>
      <c r="BG13" s="133">
        <f>'Raw Adj (NEAF)'!R19/'Population (NEAF)'!N18*10^5</f>
        <v>1.6078565700880014</v>
      </c>
      <c r="BH13" s="133">
        <f>'Raw Adj (NEAF)'!R20/'Population (NEAF)'!N19*10^5</f>
        <v>2.1476974238588173</v>
      </c>
      <c r="BI13" s="133">
        <f>'Raw Adj (NEAF)'!R21/'Population (NEAF)'!N20*10^5</f>
        <v>2.2525746244879254</v>
      </c>
      <c r="BJ13" s="133">
        <f>'Raw Adj (NEAF)'!R22/'Population (NEAF)'!N21*10^5</f>
        <v>2.0817713620592908</v>
      </c>
      <c r="BK13" s="133">
        <f>'Raw Adj (NEAF)'!R23/'Population (NEAF)'!N22*10^5</f>
        <v>2.0513982486975442</v>
      </c>
      <c r="BL13" s="133">
        <f>'Raw Adj (NEAF)'!R24/'Population (NEAF)'!N23*10^5</f>
        <v>1.6206396606164997</v>
      </c>
      <c r="BM13" s="133">
        <f>'Raw Adj (NEAF)'!R25/'Population (NEAF)'!N24*10^5</f>
        <v>2.1359146606376802</v>
      </c>
      <c r="BN13" s="133">
        <f>'Raw Adj (NEAF)'!R26/'Population (NEAF)'!N25*10^5</f>
        <v>2.3884573275605439</v>
      </c>
      <c r="BO13" s="133">
        <f>'Raw Adj (NEAF)'!R27/'Population (NEAF)'!N26*10^5</f>
        <v>2.6412285579508414</v>
      </c>
      <c r="BP13" s="133">
        <f>'Raw Adj (NEAF)'!R28/'Population (NEAF)'!N27*10^5</f>
        <v>2.2362099533677173</v>
      </c>
      <c r="BQ13" s="133">
        <f>'Raw Adj (NEAF)'!R29/'Population (NEAF)'!N28*10^5</f>
        <v>2.3467224575893049</v>
      </c>
      <c r="BR13" s="133">
        <f>'Raw Adj (NEAF)'!R30/'Population (NEAF)'!N29*10^5</f>
        <v>3.7378375978655525</v>
      </c>
      <c r="BS13" s="133">
        <f>'Raw Adj (NEAF)'!R31/'Population (NEAF)'!N30*10^5</f>
        <v>3.2775762167452163</v>
      </c>
      <c r="BT13" s="133">
        <f>'Raw Adj (NEAF)'!R32/'Population (NEAF)'!N31*10^5</f>
        <v>3.6022641447025192</v>
      </c>
      <c r="BU13" s="133">
        <f>'Raw Adj (NEAF)'!R33/'Population (NEAF)'!N32*10^5</f>
        <v>3.6438469340057682</v>
      </c>
      <c r="BV13" s="133">
        <f>'Raw Adj (NEAF)'!R34/'Population (NEAF)'!N33*10^5</f>
        <v>4.6171403534245803</v>
      </c>
      <c r="BW13" s="133">
        <f>'Raw Adj (NEAF)'!R35/'Population (NEAF)'!N34*10^5</f>
        <v>3.7819458866690803</v>
      </c>
      <c r="BX13" s="133">
        <f>'Raw Adj (NEAF)'!R36/'Population (NEAF)'!N35*10^5</f>
        <v>3.6786041175010058</v>
      </c>
      <c r="BY13" s="133">
        <f>'Raw Adj (NEAF)'!R37/'Population (NEAF)'!N36*10^5</f>
        <v>4.4145295187623681</v>
      </c>
      <c r="BZ13" s="133">
        <f>'Raw Adj (NEAF)'!R38/'Population (NEAF)'!N37*10^5</f>
        <v>3.7377042636865907</v>
      </c>
      <c r="CA13" s="133">
        <f>'Raw Adj (NEAF)'!R39/'Population (NEAF)'!N38*10^5</f>
        <v>3.9791080273856116</v>
      </c>
      <c r="CB13" s="133">
        <f>'Raw Adj (NEAF)'!R40/'Population (NEAF)'!N39*10^5</f>
        <v>4.3117479671870171</v>
      </c>
      <c r="CC13" s="133">
        <f>'Raw Adj (NEAF)'!R41/'Population (NEAF)'!N40*10^5</f>
        <v>4.469544839783623</v>
      </c>
      <c r="CD13" s="133">
        <f>'Raw Adj (NEAF)'!R42/'Population (NEAF)'!N41*10^5</f>
        <v>4.1680724080684444</v>
      </c>
      <c r="CE13" s="133">
        <f>'Raw Adj (NEAF)'!R43/'Population (NEAF)'!N42*10^5</f>
        <v>3.070680484728848</v>
      </c>
      <c r="CF13" s="133">
        <f>'Raw Adj (NEAF)'!R44/'Population (NEAF)'!N43*10^5</f>
        <v>2.5138431226008082</v>
      </c>
      <c r="CG13" s="135">
        <f>'Raw Adj (NEAF)'!R45/'Population (NEAF)'!N44*10^5</f>
        <v>3.1123481459932645</v>
      </c>
      <c r="CH13" s="134">
        <f>'Raw Adj (NEAF)'!R46/'Population (NEAF)'!N45*10^5</f>
        <v>3.427789332964438</v>
      </c>
      <c r="CI13" s="134">
        <f>'Raw Adj (NEAF)'!R47/'Population (NEAF)'!N46*10^5</f>
        <v>2.8379679912685183</v>
      </c>
      <c r="CJ13" s="134">
        <f>'Raw Adj (NEAF)'!R48/'Population (NEAF)'!N47*10^5</f>
        <v>3.1421012430723811</v>
      </c>
      <c r="CK13" s="134">
        <f>'Raw Adj (NEAF)'!R49/'Population (NEAF)'!N48*10^5</f>
        <v>2.4373341989562669</v>
      </c>
      <c r="CL13" s="136">
        <f>'Raw Adj (NEAF)'!R50/'Population (NEAF)'!N49*10^5</f>
        <v>1.9275735650419543</v>
      </c>
      <c r="CM13" s="133"/>
      <c r="CN13" s="133"/>
      <c r="CO13" s="133"/>
      <c r="CP13" s="133"/>
      <c r="CQ13" s="135"/>
      <c r="CR13" s="133"/>
      <c r="CS13" s="133"/>
      <c r="CT13" s="133"/>
      <c r="CU13" s="133"/>
      <c r="CV13" s="135"/>
      <c r="CW13" s="133"/>
      <c r="CX13" s="133"/>
      <c r="CY13" s="133"/>
      <c r="CZ13" s="133"/>
      <c r="DA13" s="135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</row>
    <row r="14" spans="1:154" ht="17.100000000000001" customHeight="1">
      <c r="A14" s="27">
        <v>57.5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>
        <f>'Raw Adj (NEAF)'!S12/'Population (NEAF)'!O11*10^5</f>
        <v>1.3389254073252512</v>
      </c>
      <c r="AV14" s="133">
        <f>'Raw Adj (NEAF)'!S13/'Population (NEAF)'!O12*10^5</f>
        <v>3.7647330837137174</v>
      </c>
      <c r="AW14" s="133">
        <f>'Raw Adj (NEAF)'!S14/'Population (NEAF)'!O13*10^5</f>
        <v>3.3755553411634205</v>
      </c>
      <c r="AX14" s="133">
        <f>'Raw Adj (NEAF)'!S15/'Population (NEAF)'!O14*10^5</f>
        <v>3.597410263901875</v>
      </c>
      <c r="AY14" s="133">
        <f>'Raw Adj (NEAF)'!S16/'Population (NEAF)'!O15*10^5</f>
        <v>3.0023634951317333</v>
      </c>
      <c r="AZ14" s="133">
        <f>'Raw Adj (NEAF)'!S17/'Population (NEAF)'!O16*10^5</f>
        <v>2.2296109474707273</v>
      </c>
      <c r="BA14" s="133">
        <f>'Raw Adj (NEAF)'!S18/'Population (NEAF)'!O17*10^5</f>
        <v>2.5277657392512571</v>
      </c>
      <c r="BB14" s="133">
        <f>'Raw Adj (NEAF)'!S19/'Population (NEAF)'!O18*10^5</f>
        <v>3.3021501463986045</v>
      </c>
      <c r="BC14" s="133">
        <f>'Raw Adj (NEAF)'!S20/'Population (NEAF)'!O19*10^5</f>
        <v>4.0444281423486332</v>
      </c>
      <c r="BD14" s="133">
        <f>'Raw Adj (NEAF)'!S21/'Population (NEAF)'!O20*10^5</f>
        <v>3.5948790710161114</v>
      </c>
      <c r="BE14" s="133">
        <f>'Raw Adj (NEAF)'!S22/'Population (NEAF)'!O21*10^5</f>
        <v>3.4876917865277925</v>
      </c>
      <c r="BF14" s="133">
        <f>'Raw Adj (NEAF)'!S23/'Population (NEAF)'!O22*10^5</f>
        <v>3.4022639483988613</v>
      </c>
      <c r="BG14" s="133">
        <f>'Raw Adj (NEAF)'!S24/'Population (NEAF)'!O23*10^5</f>
        <v>3.3253954570917221</v>
      </c>
      <c r="BH14" s="133">
        <f>'Raw Adj (NEAF)'!S25/'Population (NEAF)'!O24*10^5</f>
        <v>2.7964866437374081</v>
      </c>
      <c r="BI14" s="133">
        <f>'Raw Adj (NEAF)'!S26/'Population (NEAF)'!O25*10^5</f>
        <v>3.0245320856149727</v>
      </c>
      <c r="BJ14" s="133">
        <f>'Raw Adj (NEAF)'!S27/'Population (NEAF)'!O26*10^5</f>
        <v>3.1130852317187161</v>
      </c>
      <c r="BK14" s="133">
        <f>'Raw Adj (NEAF)'!S28/'Population (NEAF)'!O27*10^5</f>
        <v>4.4774607960608099</v>
      </c>
      <c r="BL14" s="133">
        <f>'Raw Adj (NEAF)'!S29/'Population (NEAF)'!O28*10^5</f>
        <v>4.4318362600118739</v>
      </c>
      <c r="BM14" s="133">
        <f>'Raw Adj (NEAF)'!S30/'Population (NEAF)'!O29*10^5</f>
        <v>4.1242082396044806</v>
      </c>
      <c r="BN14" s="133">
        <f>'Raw Adj (NEAF)'!S31/'Population (NEAF)'!O30*10^5</f>
        <v>4.4131189114896978</v>
      </c>
      <c r="BO14" s="133">
        <f>'Raw Adj (NEAF)'!S32/'Population (NEAF)'!O31*10^5</f>
        <v>5.6235695835573765</v>
      </c>
      <c r="BP14" s="133">
        <f>'Raw Adj (NEAF)'!S33/'Population (NEAF)'!O32*10^5</f>
        <v>5.0497336088673652</v>
      </c>
      <c r="BQ14" s="133">
        <f>'Raw Adj (NEAF)'!S34/'Population (NEAF)'!O33*10^5</f>
        <v>7.2753328165613391</v>
      </c>
      <c r="BR14" s="133">
        <f>'Raw Adj (NEAF)'!S35/'Population (NEAF)'!O34*10^5</f>
        <v>7.0351141229985714</v>
      </c>
      <c r="BS14" s="133">
        <f>'Raw Adj (NEAF)'!S36/'Population (NEAF)'!O35*10^5</f>
        <v>6.2040769214273954</v>
      </c>
      <c r="BT14" s="133">
        <f>'Raw Adj (NEAF)'!S37/'Population (NEAF)'!O36*10^5</f>
        <v>7.8438070577989878</v>
      </c>
      <c r="BU14" s="133">
        <f>'Raw Adj (NEAF)'!S38/'Population (NEAF)'!O37*10^5</f>
        <v>6.1173096866288965</v>
      </c>
      <c r="BV14" s="133">
        <f>'Raw Adj (NEAF)'!S39/'Population (NEAF)'!O38*10^5</f>
        <v>6.5235672575869001</v>
      </c>
      <c r="BW14" s="133">
        <f>'Raw Adj (NEAF)'!S40/'Population (NEAF)'!O39*10^5</f>
        <v>5.8691748129109209</v>
      </c>
      <c r="BX14" s="133">
        <f>'Raw Adj (NEAF)'!S41/'Population (NEAF)'!O40*10^5</f>
        <v>7.3909847752483939</v>
      </c>
      <c r="BY14" s="133">
        <f>'Raw Adj (NEAF)'!S42/'Population (NEAF)'!O41*10^5</f>
        <v>7.3659398939304657</v>
      </c>
      <c r="BZ14" s="133">
        <f>'Raw Adj (NEAF)'!S43/'Population (NEAF)'!O42*10^5</f>
        <v>4.8810517570790193</v>
      </c>
      <c r="CA14" s="133">
        <f>'Raw Adj (NEAF)'!S44/'Population (NEAF)'!O43*10^5</f>
        <v>4.1931198527071354</v>
      </c>
      <c r="CB14" s="135">
        <f>'Raw Adj (NEAF)'!S45/'Population (NEAF)'!O44*10^5</f>
        <v>5.6890494057237344</v>
      </c>
      <c r="CC14" s="134">
        <f>'Raw Adj (NEAF)'!S46/'Population (NEAF)'!O45*10^5</f>
        <v>4.7028845783863975</v>
      </c>
      <c r="CD14" s="134">
        <f>'Raw Adj (NEAF)'!S47/'Population (NEAF)'!O46*10^5</f>
        <v>4.0070684687789262</v>
      </c>
      <c r="CE14" s="134">
        <f>'Raw Adj (NEAF)'!S48/'Population (NEAF)'!O47*10^5</f>
        <v>3.5819612431793488</v>
      </c>
      <c r="CF14" s="134">
        <f>'Raw Adj (NEAF)'!S49/'Population (NEAF)'!O48*10^5</f>
        <v>4.1486976200996102</v>
      </c>
      <c r="CG14" s="136">
        <f>'Raw Adj (NEAF)'!S50/'Population (NEAF)'!O49*10^5</f>
        <v>3.6228461855958223</v>
      </c>
      <c r="CH14" s="133"/>
      <c r="CI14" s="133"/>
      <c r="CJ14" s="133"/>
      <c r="CK14" s="133"/>
      <c r="CL14" s="135"/>
      <c r="CM14" s="133"/>
      <c r="CN14" s="133"/>
      <c r="CO14" s="133"/>
      <c r="CP14" s="133"/>
      <c r="CQ14" s="135"/>
      <c r="CR14" s="133"/>
      <c r="CS14" s="133"/>
      <c r="CT14" s="133"/>
      <c r="CU14" s="133"/>
      <c r="CV14" s="135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</row>
    <row r="15" spans="1:154" ht="17.100000000000001" customHeight="1">
      <c r="A15" s="27">
        <v>62.5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>
        <f>'Raw Adj (NEAF)'!T12/'Population (NEAF)'!P11*10^5</f>
        <v>4.1134415321495252</v>
      </c>
      <c r="AQ15" s="133">
        <f>'Raw Adj (NEAF)'!T13/'Population (NEAF)'!P12*10^5</f>
        <v>3.5204936217098446</v>
      </c>
      <c r="AR15" s="133">
        <f>'Raw Adj (NEAF)'!T14/'Population (NEAF)'!P13*10^5</f>
        <v>2.4717981097044324</v>
      </c>
      <c r="AS15" s="133">
        <f>'Raw Adj (NEAF)'!T15/'Population (NEAF)'!P14*10^5</f>
        <v>4.3632632775023925</v>
      </c>
      <c r="AT15" s="133">
        <f>'Raw Adj (NEAF)'!T16/'Population (NEAF)'!P15*10^5</f>
        <v>1.7061842292186629</v>
      </c>
      <c r="AU15" s="133">
        <f>'Raw Adj (NEAF)'!T17/'Population (NEAF)'!P16*10^5</f>
        <v>3.5352395056701149</v>
      </c>
      <c r="AV15" s="133">
        <f>'Raw Adj (NEAF)'!T18/'Population (NEAF)'!P17*10^5</f>
        <v>3.0510882768815679</v>
      </c>
      <c r="AW15" s="133">
        <f>'Raw Adj (NEAF)'!T19/'Population (NEAF)'!P18*10^5</f>
        <v>4.0122472651085008</v>
      </c>
      <c r="AX15" s="133">
        <f>'Raw Adj (NEAF)'!T20/'Population (NEAF)'!P19*10^5</f>
        <v>4.5856445025249357</v>
      </c>
      <c r="AY15" s="133">
        <f>'Raw Adj (NEAF)'!T21/'Population (NEAF)'!P20*10^5</f>
        <v>3.9226431264201462</v>
      </c>
      <c r="AZ15" s="133">
        <f>'Raw Adj (NEAF)'!T22/'Population (NEAF)'!P21*10^5</f>
        <v>6.5588365763996368</v>
      </c>
      <c r="BA15" s="133">
        <f>'Raw Adj (NEAF)'!T23/'Population (NEAF)'!P22*10^5</f>
        <v>2.821772410651572</v>
      </c>
      <c r="BB15" s="133">
        <f>'Raw Adj (NEAF)'!T24/'Population (NEAF)'!P23*10^5</f>
        <v>4.7766034600932556</v>
      </c>
      <c r="BC15" s="133">
        <f>'Raw Adj (NEAF)'!T25/'Population (NEAF)'!P24*10^5</f>
        <v>6.2510843956562825</v>
      </c>
      <c r="BD15" s="133">
        <f>'Raw Adj (NEAF)'!T26/'Population (NEAF)'!P25*10^5</f>
        <v>3.8015087552851226</v>
      </c>
      <c r="BE15" s="133">
        <f>'Raw Adj (NEAF)'!T27/'Population (NEAF)'!P26*10^5</f>
        <v>4.3382877802300239</v>
      </c>
      <c r="BF15" s="133">
        <f>'Raw Adj (NEAF)'!T28/'Population (NEAF)'!P27*10^5</f>
        <v>6.2856820744332289</v>
      </c>
      <c r="BG15" s="133">
        <f>'Raw Adj (NEAF)'!T29/'Population (NEAF)'!P28*10^5</f>
        <v>7.6555970033115042</v>
      </c>
      <c r="BH15" s="133">
        <f>'Raw Adj (NEAF)'!T30/'Population (NEAF)'!P29*10^5</f>
        <v>5.9100225294430322</v>
      </c>
      <c r="BI15" s="133">
        <f>'Raw Adj (NEAF)'!T31/'Population (NEAF)'!P30*10^5</f>
        <v>7.4584156126765651</v>
      </c>
      <c r="BJ15" s="133">
        <f>'Raw Adj (NEAF)'!T32/'Population (NEAF)'!P31*10^5</f>
        <v>6.605006733685455</v>
      </c>
      <c r="BK15" s="133">
        <f>'Raw Adj (NEAF)'!T33/'Population (NEAF)'!P32*10^5</f>
        <v>8.1791103710965984</v>
      </c>
      <c r="BL15" s="133">
        <f>'Raw Adj (NEAF)'!T34/'Population (NEAF)'!P33*10^5</f>
        <v>6.3739559239823222</v>
      </c>
      <c r="BM15" s="133">
        <f>'Raw Adj (NEAF)'!T35/'Population (NEAF)'!P34*10^5</f>
        <v>9.1197172224408867</v>
      </c>
      <c r="BN15" s="133">
        <f>'Raw Adj (NEAF)'!T36/'Population (NEAF)'!P35*10^5</f>
        <v>9.0399142887616435</v>
      </c>
      <c r="BO15" s="133">
        <f>'Raw Adj (NEAF)'!T37/'Population (NEAF)'!P36*10^5</f>
        <v>8.475061369487106</v>
      </c>
      <c r="BP15" s="133">
        <f>'Raw Adj (NEAF)'!T38/'Population (NEAF)'!P37*10^5</f>
        <v>10.624204966159542</v>
      </c>
      <c r="BQ15" s="133">
        <f>'Raw Adj (NEAF)'!T39/'Population (NEAF)'!P38*10^5</f>
        <v>9.6769995307926759</v>
      </c>
      <c r="BR15" s="133">
        <f>'Raw Adj (NEAF)'!T40/'Population (NEAF)'!P39*10^5</f>
        <v>9.6920577204145637</v>
      </c>
      <c r="BS15" s="133">
        <f>'Raw Adj (NEAF)'!T41/'Population (NEAF)'!P40*10^5</f>
        <v>10.830145620781551</v>
      </c>
      <c r="BT15" s="133">
        <f>'Raw Adj (NEAF)'!T42/'Population (NEAF)'!P41*10^5</f>
        <v>8.436810180585514</v>
      </c>
      <c r="BU15" s="133">
        <f>'Raw Adj (NEAF)'!T43/'Population (NEAF)'!P42*10^5</f>
        <v>6.9454937149374425</v>
      </c>
      <c r="BV15" s="133">
        <f>'Raw Adj (NEAF)'!T44/'Population (NEAF)'!P43*10^5</f>
        <v>7.5465290682866542</v>
      </c>
      <c r="BW15" s="135">
        <f>'Raw Adj (NEAF)'!T45/'Population (NEAF)'!P44*10^5</f>
        <v>8.152972734621887</v>
      </c>
      <c r="BX15" s="134">
        <f>'Raw Adj (NEAF)'!T46/'Population (NEAF)'!P45*10^5</f>
        <v>6.7639042585984752</v>
      </c>
      <c r="BY15" s="134">
        <f>'Raw Adj (NEAF)'!T47/'Population (NEAF)'!P46*10^5</f>
        <v>7.0261874522937839</v>
      </c>
      <c r="BZ15" s="134">
        <f>'Raw Adj (NEAF)'!T48/'Population (NEAF)'!P47*10^5</f>
        <v>6.2300523426528791</v>
      </c>
      <c r="CA15" s="134">
        <f>'Raw Adj (NEAF)'!T49/'Population (NEAF)'!P48*10^5</f>
        <v>7.5830840107226782</v>
      </c>
      <c r="CB15" s="136">
        <f>'Raw Adj (NEAF)'!T50/'Population (NEAF)'!P49*10^5</f>
        <v>6.8308732702236528</v>
      </c>
      <c r="CC15" s="133"/>
      <c r="CD15" s="133"/>
      <c r="CE15" s="133"/>
      <c r="CF15" s="133"/>
      <c r="CG15" s="135"/>
      <c r="CH15" s="133"/>
      <c r="CI15" s="133"/>
      <c r="CJ15" s="133"/>
      <c r="CK15" s="133"/>
      <c r="CL15" s="135"/>
      <c r="CM15" s="133"/>
      <c r="CN15" s="133"/>
      <c r="CO15" s="133"/>
      <c r="CP15" s="133"/>
      <c r="CQ15" s="135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</row>
    <row r="16" spans="1:154" ht="17.100000000000001" customHeight="1">
      <c r="A16" s="27">
        <v>67.5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>
        <f>'Raw Adj (NEAF)'!U12/'Population (NEAF)'!Q11*10^5</f>
        <v>3.6436726032469875</v>
      </c>
      <c r="AL16" s="133">
        <f>'Raw Adj (NEAF)'!U13/'Population (NEAF)'!Q12*10^5</f>
        <v>5.1564784315781944</v>
      </c>
      <c r="AM16" s="133">
        <f>'Raw Adj (NEAF)'!U14/'Population (NEAF)'!Q13*10^5</f>
        <v>3.1276279835192109</v>
      </c>
      <c r="AN16" s="133">
        <f>'Raw Adj (NEAF)'!U15/'Population (NEAF)'!Q14*10^5</f>
        <v>5.3947773597621724</v>
      </c>
      <c r="AO16" s="133">
        <f>'Raw Adj (NEAF)'!U16/'Population (NEAF)'!Q15*10^5</f>
        <v>2.8544928704550787</v>
      </c>
      <c r="AP16" s="133">
        <f>'Raw Adj (NEAF)'!U17/'Population (NEAF)'!Q16*10^5</f>
        <v>3.2930488580135062</v>
      </c>
      <c r="AQ16" s="133">
        <f>'Raw Adj (NEAF)'!U18/'Population (NEAF)'!Q17*10^5</f>
        <v>4.4958248243628915</v>
      </c>
      <c r="AR16" s="133">
        <f>'Raw Adj (NEAF)'!U19/'Population (NEAF)'!Q18*10^5</f>
        <v>5.8144416123724536</v>
      </c>
      <c r="AS16" s="133">
        <f>'Raw Adj (NEAF)'!U20/'Population (NEAF)'!Q19*10^5</f>
        <v>6.6152299382875874</v>
      </c>
      <c r="AT16" s="133">
        <f>'Raw Adj (NEAF)'!U21/'Population (NEAF)'!Q20*10^5</f>
        <v>10.696154493652358</v>
      </c>
      <c r="AU16" s="133">
        <f>'Raw Adj (NEAF)'!U22/'Population (NEAF)'!Q21*10^5</f>
        <v>9.697234610468449</v>
      </c>
      <c r="AV16" s="133">
        <f>'Raw Adj (NEAF)'!U23/'Population (NEAF)'!Q22*10^5</f>
        <v>7.6438174594766615</v>
      </c>
      <c r="AW16" s="133">
        <f>'Raw Adj (NEAF)'!U24/'Population (NEAF)'!Q23*10^5</f>
        <v>5.5051141261999952</v>
      </c>
      <c r="AX16" s="133">
        <f>'Raw Adj (NEAF)'!U25/'Population (NEAF)'!Q24*10^5</f>
        <v>7.9559346916866618</v>
      </c>
      <c r="AY16" s="133">
        <f>'Raw Adj (NEAF)'!U26/'Population (NEAF)'!Q25*10^5</f>
        <v>8.0222228529512893</v>
      </c>
      <c r="AZ16" s="133">
        <f>'Raw Adj (NEAF)'!U27/'Population (NEAF)'!Q26*10^5</f>
        <v>7.8895901145036751</v>
      </c>
      <c r="BA16" s="133">
        <f>'Raw Adj (NEAF)'!U28/'Population (NEAF)'!Q27*10^5</f>
        <v>10.378788550010396</v>
      </c>
      <c r="BB16" s="133">
        <f>'Raw Adj (NEAF)'!U29/'Population (NEAF)'!Q28*10^5</f>
        <v>7.7510093665702442</v>
      </c>
      <c r="BC16" s="133">
        <f>'Raw Adj (NEAF)'!U30/'Population (NEAF)'!Q29*10^5</f>
        <v>10.011559524272249</v>
      </c>
      <c r="BD16" s="133">
        <f>'Raw Adj (NEAF)'!U31/'Population (NEAF)'!Q30*10^5</f>
        <v>8.9090203058722057</v>
      </c>
      <c r="BE16" s="133">
        <f>'Raw Adj (NEAF)'!U32/'Population (NEAF)'!Q31*10^5</f>
        <v>11.428018705173789</v>
      </c>
      <c r="BF16" s="133">
        <f>'Raw Adj (NEAF)'!U33/'Population (NEAF)'!Q32*10^5</f>
        <v>12.207703914471441</v>
      </c>
      <c r="BG16" s="133">
        <f>'Raw Adj (NEAF)'!U34/'Population (NEAF)'!Q33*10^5</f>
        <v>11.777308194947903</v>
      </c>
      <c r="BH16" s="133">
        <f>'Raw Adj (NEAF)'!U35/'Population (NEAF)'!Q34*10^5</f>
        <v>14.430928365602504</v>
      </c>
      <c r="BI16" s="133">
        <f>'Raw Adj (NEAF)'!U36/'Population (NEAF)'!Q35*10^5</f>
        <v>11.127382934946903</v>
      </c>
      <c r="BJ16" s="133">
        <f>'Raw Adj (NEAF)'!U37/'Population (NEAF)'!Q36*10^5</f>
        <v>12.336901513096576</v>
      </c>
      <c r="BK16" s="133">
        <f>'Raw Adj (NEAF)'!U38/'Population (NEAF)'!Q37*10^5</f>
        <v>13.132409754166307</v>
      </c>
      <c r="BL16" s="133">
        <f>'Raw Adj (NEAF)'!U39/'Population (NEAF)'!Q38*10^5</f>
        <v>12.855539156443179</v>
      </c>
      <c r="BM16" s="133">
        <f>'Raw Adj (NEAF)'!U40/'Population (NEAF)'!Q39*10^5</f>
        <v>13.804657359609577</v>
      </c>
      <c r="BN16" s="133">
        <f>'Raw Adj (NEAF)'!U41/'Population (NEAF)'!Q40*10^5</f>
        <v>14.071597980009855</v>
      </c>
      <c r="BO16" s="133">
        <f>'Raw Adj (NEAF)'!U42/'Population (NEAF)'!Q41*10^5</f>
        <v>12.903466301164036</v>
      </c>
      <c r="BP16" s="133">
        <f>'Raw Adj (NEAF)'!U43/'Population (NEAF)'!Q42*10^5</f>
        <v>10.568937321916977</v>
      </c>
      <c r="BQ16" s="133">
        <f>'Raw Adj (NEAF)'!U44/'Population (NEAF)'!Q43*10^5</f>
        <v>13.339755138263053</v>
      </c>
      <c r="BR16" s="135">
        <f>'Raw Adj (NEAF)'!U45/'Population (NEAF)'!Q44*10^5</f>
        <v>12.293335373116388</v>
      </c>
      <c r="BS16" s="134">
        <f>'Raw Adj (NEAF)'!U46/'Population (NEAF)'!Q45*10^5</f>
        <v>10.828500613615034</v>
      </c>
      <c r="BT16" s="134">
        <f>'Raw Adj (NEAF)'!U47/'Population (NEAF)'!Q46*10^5</f>
        <v>11.248461511296203</v>
      </c>
      <c r="BU16" s="134">
        <f>'Raw Adj (NEAF)'!U48/'Population (NEAF)'!Q47*10^5</f>
        <v>9.3354084369073451</v>
      </c>
      <c r="BV16" s="134">
        <f>'Raw Adj (NEAF)'!U49/'Population (NEAF)'!Q48*10^5</f>
        <v>8.8314169573156462</v>
      </c>
      <c r="BW16" s="136">
        <f>'Raw Adj (NEAF)'!U50/'Population (NEAF)'!Q49*10^5</f>
        <v>10.045458726477893</v>
      </c>
      <c r="BX16" s="133"/>
      <c r="BY16" s="133"/>
      <c r="BZ16" s="133"/>
      <c r="CA16" s="133"/>
      <c r="CB16" s="135"/>
      <c r="CC16" s="133"/>
      <c r="CD16" s="133"/>
      <c r="CE16" s="133"/>
      <c r="CF16" s="133"/>
      <c r="CG16" s="135"/>
      <c r="CH16" s="133"/>
      <c r="CI16" s="133"/>
      <c r="CJ16" s="133"/>
      <c r="CK16" s="133"/>
      <c r="CL16" s="135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</row>
    <row r="17" spans="1:154" ht="17.100000000000001" customHeight="1">
      <c r="A17" s="27">
        <v>72.5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>
        <f>'Raw Adj (NEAF)'!V12/'Population (NEAF)'!R11*10^5</f>
        <v>3.4082801854396472</v>
      </c>
      <c r="AG17" s="133">
        <f>'Raw Adj (NEAF)'!V13/'Population (NEAF)'!R12*10^5</f>
        <v>2.9283700840815632</v>
      </c>
      <c r="AH17" s="133">
        <f>'Raw Adj (NEAF)'!V14/'Population (NEAF)'!R13*10^5</f>
        <v>6.716082141119271</v>
      </c>
      <c r="AI17" s="133">
        <f>'Raw Adj (NEAF)'!V15/'Population (NEAF)'!R14*10^5</f>
        <v>4.1913527333334137</v>
      </c>
      <c r="AJ17" s="133">
        <f>'Raw Adj (NEAF)'!V16/'Population (NEAF)'!R15*10^5</f>
        <v>8.3445930650006606</v>
      </c>
      <c r="AK17" s="133">
        <f>'Raw Adj (NEAF)'!V17/'Population (NEAF)'!R16*10^5</f>
        <v>5.1909348006187805</v>
      </c>
      <c r="AL17" s="133">
        <f>'Raw Adj (NEAF)'!V18/'Population (NEAF)'!R17*10^5</f>
        <v>9.4476446343675811</v>
      </c>
      <c r="AM17" s="133">
        <f>'Raw Adj (NEAF)'!V19/'Population (NEAF)'!R18*10^5</f>
        <v>7.5273864370614891</v>
      </c>
      <c r="AN17" s="133">
        <f>'Raw Adj (NEAF)'!V20/'Population (NEAF)'!R19*10^5</f>
        <v>5.4808818615480321</v>
      </c>
      <c r="AO17" s="133">
        <f>'Raw Adj (NEAF)'!V21/'Population (NEAF)'!R20*10^5</f>
        <v>9.4810428448816371</v>
      </c>
      <c r="AP17" s="133">
        <f>'Raw Adj (NEAF)'!V22/'Population (NEAF)'!R21*10^5</f>
        <v>6.9178692179399768</v>
      </c>
      <c r="AQ17" s="133">
        <f>'Raw Adj (NEAF)'!V23/'Population (NEAF)'!R22*10^5</f>
        <v>6.9599824096362193</v>
      </c>
      <c r="AR17" s="133">
        <f>'Raw Adj (NEAF)'!V24/'Population (NEAF)'!R23*10^5</f>
        <v>8.5049502087702944</v>
      </c>
      <c r="AS17" s="133">
        <f>'Raw Adj (NEAF)'!V25/'Population (NEAF)'!R24*10^5</f>
        <v>7.9656986559261043</v>
      </c>
      <c r="AT17" s="133">
        <f>'Raw Adj (NEAF)'!V26/'Population (NEAF)'!R25*10^5</f>
        <v>8.2401409440436382</v>
      </c>
      <c r="AU17" s="133">
        <f>'Raw Adj (NEAF)'!V27/'Population (NEAF)'!R26*10^5</f>
        <v>9.0377233581894192</v>
      </c>
      <c r="AV17" s="133">
        <f>'Raw Adj (NEAF)'!V28/'Population (NEAF)'!R27*10^5</f>
        <v>12.857850759100524</v>
      </c>
      <c r="AW17" s="133">
        <f>'Raw Adj (NEAF)'!V29/'Population (NEAF)'!R28*10^5</f>
        <v>11.965918608884326</v>
      </c>
      <c r="AX17" s="133">
        <f>'Raw Adj (NEAF)'!V30/'Population (NEAF)'!R29*10^5</f>
        <v>13.853220413881905</v>
      </c>
      <c r="AY17" s="133">
        <f>'Raw Adj (NEAF)'!V31/'Population (NEAF)'!R30*10^5</f>
        <v>13.354550667971303</v>
      </c>
      <c r="AZ17" s="133">
        <f>'Raw Adj (NEAF)'!V32/'Population (NEAF)'!R31*10^5</f>
        <v>11.00309253038993</v>
      </c>
      <c r="BA17" s="133">
        <f>'Raw Adj (NEAF)'!V33/'Population (NEAF)'!R32*10^5</f>
        <v>16.023296392918695</v>
      </c>
      <c r="BB17" s="133">
        <f>'Raw Adj (NEAF)'!V34/'Population (NEAF)'!R33*10^5</f>
        <v>17.80254230063591</v>
      </c>
      <c r="BC17" s="133">
        <f>'Raw Adj (NEAF)'!V35/'Population (NEAF)'!R34*10^5</f>
        <v>18.588181472732384</v>
      </c>
      <c r="BD17" s="133">
        <f>'Raw Adj (NEAF)'!V36/'Population (NEAF)'!R35*10^5</f>
        <v>16.569456331762773</v>
      </c>
      <c r="BE17" s="133">
        <f>'Raw Adj (NEAF)'!V37/'Population (NEAF)'!R36*10^5</f>
        <v>15.155286208090347</v>
      </c>
      <c r="BF17" s="133">
        <f>'Raw Adj (NEAF)'!V38/'Population (NEAF)'!R37*10^5</f>
        <v>17.808273740094158</v>
      </c>
      <c r="BG17" s="133">
        <f>'Raw Adj (NEAF)'!V39/'Population (NEAF)'!R38*10^5</f>
        <v>18.876677149537898</v>
      </c>
      <c r="BH17" s="133">
        <f>'Raw Adj (NEAF)'!V40/'Population (NEAF)'!R39*10^5</f>
        <v>19.676257148182451</v>
      </c>
      <c r="BI17" s="133">
        <f>'Raw Adj (NEAF)'!V41/'Population (NEAF)'!R40*10^5</f>
        <v>20.580684759354476</v>
      </c>
      <c r="BJ17" s="133">
        <f>'Raw Adj (NEAF)'!V42/'Population (NEAF)'!R41*10^5</f>
        <v>21.592736414131128</v>
      </c>
      <c r="BK17" s="133">
        <f>'Raw Adj (NEAF)'!V43/'Population (NEAF)'!R42*10^5</f>
        <v>19.528841014677464</v>
      </c>
      <c r="BL17" s="135">
        <f>'Raw Adj (NEAF)'!V44/'Population (NEAF)'!R43*10^5</f>
        <v>14.156379697419872</v>
      </c>
      <c r="BM17" s="134">
        <f>'Raw Adj (NEAF)'!V45/'Population (NEAF)'!R44*10^5</f>
        <v>14.385539060872325</v>
      </c>
      <c r="BN17" s="134">
        <f>'Raw Adj (NEAF)'!V46/'Population (NEAF)'!R45*10^5</f>
        <v>17.473324602114438</v>
      </c>
      <c r="BO17" s="134">
        <f>'Raw Adj (NEAF)'!V47/'Population (NEAF)'!R46*10^5</f>
        <v>19.226517212539534</v>
      </c>
      <c r="BP17" s="134">
        <f>'Raw Adj (NEAF)'!V48/'Population (NEAF)'!R47*10^5</f>
        <v>17.009186535653932</v>
      </c>
      <c r="BQ17" s="136">
        <f>'Raw Adj (NEAF)'!V49/'Population (NEAF)'!R48*10^5</f>
        <v>14.966895387573157</v>
      </c>
      <c r="BR17" s="136">
        <f>'Raw Adj (NEAF)'!V50/'Population (NEAF)'!R49*10^5</f>
        <v>13.783143215847019</v>
      </c>
      <c r="BS17" s="133"/>
      <c r="BT17" s="133"/>
      <c r="BU17" s="133"/>
      <c r="BV17" s="135"/>
      <c r="BW17" s="133"/>
      <c r="BX17" s="133"/>
      <c r="BY17" s="133"/>
      <c r="BZ17" s="133"/>
      <c r="CA17" s="135"/>
      <c r="CB17" s="133"/>
      <c r="CC17" s="133"/>
      <c r="CD17" s="133"/>
      <c r="CE17" s="133"/>
      <c r="CF17" s="135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</row>
    <row r="18" spans="1:154" ht="17.100000000000001" customHeight="1">
      <c r="A18" s="27">
        <v>77.5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>
        <f>'Raw Adj (NEAF)'!W12/'Population (NEAF)'!S11*10^5</f>
        <v>5.5167034987593979</v>
      </c>
      <c r="AB18" s="133">
        <f>'Raw Adj (NEAF)'!W13/'Population (NEAF)'!S12*10^5</f>
        <v>5.2752712710197018</v>
      </c>
      <c r="AC18" s="133">
        <f>'Raw Adj (NEAF)'!W14/'Population (NEAF)'!S13*10^5</f>
        <v>3.9262423547004324</v>
      </c>
      <c r="AD18" s="133">
        <f>'Raw Adj (NEAF)'!W15/'Population (NEAF)'!S14*10^5</f>
        <v>4.4141475693712611</v>
      </c>
      <c r="AE18" s="133">
        <f>'Raw Adj (NEAF)'!W16/'Population (NEAF)'!S15*10^5</f>
        <v>6.6099811007021971</v>
      </c>
      <c r="AF18" s="133">
        <f>'Raw Adj (NEAF)'!W17/'Population (NEAF)'!S16*10^5</f>
        <v>6.0394068744181526</v>
      </c>
      <c r="AG18" s="133">
        <f>'Raw Adj (NEAF)'!W18/'Population (NEAF)'!S17*10^5</f>
        <v>12.30315915737944</v>
      </c>
      <c r="AH18" s="133">
        <f>'Raw Adj (NEAF)'!W19/'Population (NEAF)'!S18*10^5</f>
        <v>10.644356538641155</v>
      </c>
      <c r="AI18" s="133">
        <f>'Raw Adj (NEAF)'!W20/'Population (NEAF)'!S19*10^5</f>
        <v>12.66219711670651</v>
      </c>
      <c r="AJ18" s="133">
        <f>'Raw Adj (NEAF)'!W21/'Population (NEAF)'!S20*10^5</f>
        <v>13.278913433557822</v>
      </c>
      <c r="AK18" s="133">
        <f>'Raw Adj (NEAF)'!W22/'Population (NEAF)'!S21*10^5</f>
        <v>12.794458417717271</v>
      </c>
      <c r="AL18" s="133">
        <f>'Raw Adj (NEAF)'!W23/'Population (NEAF)'!S22*10^5</f>
        <v>11.427968425469716</v>
      </c>
      <c r="AM18" s="133">
        <f>'Raw Adj (NEAF)'!W24/'Population (NEAF)'!S23*10^5</f>
        <v>13.529888778471088</v>
      </c>
      <c r="AN18" s="133">
        <f>'Raw Adj (NEAF)'!W25/'Population (NEAF)'!S24*10^5</f>
        <v>9.419132108367581</v>
      </c>
      <c r="AO18" s="133">
        <f>'Raw Adj (NEAF)'!W26/'Population (NEAF)'!S25*10^5</f>
        <v>13.572455010437988</v>
      </c>
      <c r="AP18" s="133">
        <f>'Raw Adj (NEAF)'!W27/'Population (NEAF)'!S26*10^5</f>
        <v>13.24306092261779</v>
      </c>
      <c r="AQ18" s="133">
        <f>'Raw Adj (NEAF)'!W28/'Population (NEAF)'!S27*10^5</f>
        <v>16.237580024561691</v>
      </c>
      <c r="AR18" s="133">
        <f>'Raw Adj (NEAF)'!W29/'Population (NEAF)'!S28*10^5</f>
        <v>19.83342298062486</v>
      </c>
      <c r="AS18" s="133">
        <f>'Raw Adj (NEAF)'!W30/'Population (NEAF)'!S29*10^5</f>
        <v>15.233848145529889</v>
      </c>
      <c r="AT18" s="133">
        <f>'Raw Adj (NEAF)'!W31/'Population (NEAF)'!S30*10^5</f>
        <v>18.297534447830866</v>
      </c>
      <c r="AU18" s="133">
        <f>'Raw Adj (NEAF)'!W32/'Population (NEAF)'!S31*10^5</f>
        <v>17.537723721159853</v>
      </c>
      <c r="AV18" s="133">
        <f>'Raw Adj (NEAF)'!W33/'Population (NEAF)'!S32*10^5</f>
        <v>25.187055753499237</v>
      </c>
      <c r="AW18" s="133">
        <f>'Raw Adj (NEAF)'!W34/'Population (NEAF)'!S33*10^5</f>
        <v>23.151867627845274</v>
      </c>
      <c r="AX18" s="133">
        <f>'Raw Adj (NEAF)'!W35/'Population (NEAF)'!S34*10^5</f>
        <v>23.812358614120733</v>
      </c>
      <c r="AY18" s="133">
        <f>'Raw Adj (NEAF)'!W36/'Population (NEAF)'!S35*10^5</f>
        <v>25.3895040222191</v>
      </c>
      <c r="AZ18" s="133">
        <f>'Raw Adj (NEAF)'!W37/'Population (NEAF)'!S36*10^5</f>
        <v>21.460023643062044</v>
      </c>
      <c r="BA18" s="133">
        <f>'Raw Adj (NEAF)'!W38/'Population (NEAF)'!S37*10^5</f>
        <v>23.240973847856338</v>
      </c>
      <c r="BB18" s="133">
        <f>'Raw Adj (NEAF)'!W39/'Population (NEAF)'!S38*10^5</f>
        <v>26.921534281869906</v>
      </c>
      <c r="BC18" s="133">
        <f>'Raw Adj (NEAF)'!W40/'Population (NEAF)'!S39*10^5</f>
        <v>25.464333266977143</v>
      </c>
      <c r="BD18" s="133">
        <f>'Raw Adj (NEAF)'!W41/'Population (NEAF)'!S40*10^5</f>
        <v>26.373378051696783</v>
      </c>
      <c r="BE18" s="133">
        <f>'Raw Adj (NEAF)'!W42/'Population (NEAF)'!S41*10^5</f>
        <v>26.668475756250132</v>
      </c>
      <c r="BF18" s="133">
        <f>'Raw Adj (NEAF)'!W43/'Population (NEAF)'!S42*10^5</f>
        <v>23.262072331361377</v>
      </c>
      <c r="BG18" s="133">
        <f>'Raw Adj (NEAF)'!W44/'Population (NEAF)'!S43*10^5</f>
        <v>24.981650645985695</v>
      </c>
      <c r="BH18" s="135">
        <f>'Raw Adj (NEAF)'!W45/'Population (NEAF)'!S44*10^5</f>
        <v>21.150411471641359</v>
      </c>
      <c r="BI18" s="134">
        <f>'Raw Adj (NEAF)'!W46/'Population (NEAF)'!S45*10^5</f>
        <v>22.472377702407456</v>
      </c>
      <c r="BJ18" s="134">
        <f>'Raw Adj (NEAF)'!W47/'Population (NEAF)'!S46*10^5</f>
        <v>24.155324828223161</v>
      </c>
      <c r="BK18" s="134">
        <f>'Raw Adj (NEAF)'!W48/'Population (NEAF)'!S47*10^5</f>
        <v>22.311112527689684</v>
      </c>
      <c r="BL18" s="134">
        <f>'Raw Adj (NEAF)'!W49/'Population (NEAF)'!S48*10^5</f>
        <v>18.674862856475897</v>
      </c>
      <c r="BM18" s="136">
        <f>'Raw Adj (NEAF)'!W50/'Population (NEAF)'!S49*10^5</f>
        <v>19.045457081351035</v>
      </c>
      <c r="BN18" s="133"/>
      <c r="BO18" s="133"/>
      <c r="BP18" s="133"/>
      <c r="BQ18" s="133"/>
      <c r="BR18" s="135"/>
      <c r="BS18" s="133"/>
      <c r="BT18" s="133"/>
      <c r="BU18" s="133"/>
      <c r="BV18" s="133"/>
      <c r="BW18" s="135"/>
      <c r="BX18" s="133"/>
      <c r="BY18" s="133"/>
      <c r="BZ18" s="133"/>
      <c r="CA18" s="133"/>
      <c r="CB18" s="135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</row>
    <row r="19" spans="1:154" ht="17.100000000000001" customHeight="1">
      <c r="A19" s="27">
        <v>82.5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>
        <f>'Raw Adj (NEAF)'!X12/'Population (NEAF)'!T11*10^5</f>
        <v>9.6827705138839342</v>
      </c>
      <c r="W19" s="133">
        <f>'Raw Adj (NEAF)'!X13/'Population (NEAF)'!T12*10^5</f>
        <v>3.3723796618641888</v>
      </c>
      <c r="X19" s="133">
        <f>'Raw Adj (NEAF)'!X14/'Population (NEAF)'!T13*10^5</f>
        <v>7.1493719108663631</v>
      </c>
      <c r="Y19" s="133">
        <f>'Raw Adj (NEAF)'!X15/'Population (NEAF)'!T14*10^5</f>
        <v>4.9282904858064658</v>
      </c>
      <c r="Z19" s="133">
        <f>'Raw Adj (NEAF)'!X16/'Population (NEAF)'!T15*10^5</f>
        <v>9.4258316705130625</v>
      </c>
      <c r="AA19" s="133">
        <f>'Raw Adj (NEAF)'!X17/'Population (NEAF)'!T16*10^5</f>
        <v>7.2250688315151246</v>
      </c>
      <c r="AB19" s="133">
        <f>'Raw Adj (NEAF)'!X18/'Population (NEAF)'!T17*10^5</f>
        <v>13.041744669516243</v>
      </c>
      <c r="AC19" s="133">
        <f>'Raw Adj (NEAF)'!X19/'Population (NEAF)'!T18*10^5</f>
        <v>9.2263383023132644</v>
      </c>
      <c r="AD19" s="133">
        <f>'Raw Adj (NEAF)'!X20/'Population (NEAF)'!T19*10^5</f>
        <v>8.1569407018087094</v>
      </c>
      <c r="AE19" s="133">
        <f>'Raw Adj (NEAF)'!X21/'Population (NEAF)'!T20*10^5</f>
        <v>12.761042858150651</v>
      </c>
      <c r="AF19" s="133">
        <f>'Raw Adj (NEAF)'!X22/'Population (NEAF)'!T21*10^5</f>
        <v>13.958501235483338</v>
      </c>
      <c r="AG19" s="133">
        <f>'Raw Adj (NEAF)'!X23/'Population (NEAF)'!T22*10^5</f>
        <v>5.9043398399199356</v>
      </c>
      <c r="AH19" s="133">
        <f>'Raw Adj (NEAF)'!X24/'Population (NEAF)'!T23*10^5</f>
        <v>14.990255053298014</v>
      </c>
      <c r="AI19" s="133">
        <f>'Raw Adj (NEAF)'!X25/'Population (NEAF)'!T24*10^5</f>
        <v>9.7094993282615984</v>
      </c>
      <c r="AJ19" s="133">
        <f>'Raw Adj (NEAF)'!X26/'Population (NEAF)'!T25*10^5</f>
        <v>17.953387501863656</v>
      </c>
      <c r="AK19" s="133">
        <f>'Raw Adj (NEAF)'!X27/'Population (NEAF)'!T26*10^5</f>
        <v>19.339139933234645</v>
      </c>
      <c r="AL19" s="133">
        <f>'Raw Adj (NEAF)'!X28/'Population (NEAF)'!T27*10^5</f>
        <v>15.503344756017027</v>
      </c>
      <c r="AM19" s="133">
        <f>'Raw Adj (NEAF)'!X29/'Population (NEAF)'!T28*10^5</f>
        <v>24.220072163757536</v>
      </c>
      <c r="AN19" s="133">
        <f>'Raw Adj (NEAF)'!X30/'Population (NEAF)'!T29*10^5</f>
        <v>18.794357915652419</v>
      </c>
      <c r="AO19" s="133">
        <f>'Raw Adj (NEAF)'!X31/'Population (NEAF)'!T30*10^5</f>
        <v>31.163519013918684</v>
      </c>
      <c r="AP19" s="133">
        <f>'Raw Adj (NEAF)'!X32/'Population (NEAF)'!T31*10^5</f>
        <v>27.327015296713476</v>
      </c>
      <c r="AQ19" s="133">
        <f>'Raw Adj (NEAF)'!X33/'Population (NEAF)'!T32*10^5</f>
        <v>29.227080445794279</v>
      </c>
      <c r="AR19" s="133">
        <f>'Raw Adj (NEAF)'!X34/'Population (NEAF)'!T33*10^5</f>
        <v>23.290371731671588</v>
      </c>
      <c r="AS19" s="133">
        <f>'Raw Adj (NEAF)'!X35/'Population (NEAF)'!T34*10^5</f>
        <v>35.321784286813241</v>
      </c>
      <c r="AT19" s="133">
        <f>'Raw Adj (NEAF)'!X36/'Population (NEAF)'!T35*10^5</f>
        <v>30.325714155498208</v>
      </c>
      <c r="AU19" s="133">
        <f>'Raw Adj (NEAF)'!X37/'Population (NEAF)'!T36*10^5</f>
        <v>37.010876134353175</v>
      </c>
      <c r="AV19" s="133">
        <f>'Raw Adj (NEAF)'!X38/'Population (NEAF)'!T37*10^5</f>
        <v>37.852440336198143</v>
      </c>
      <c r="AW19" s="133">
        <f>'Raw Adj (NEAF)'!X39/'Population (NEAF)'!T38*10^5</f>
        <v>27.498429039885647</v>
      </c>
      <c r="AX19" s="133">
        <f>'Raw Adj (NEAF)'!X40/'Population (NEAF)'!T39*10^5</f>
        <v>40.55446646321294</v>
      </c>
      <c r="AY19" s="133">
        <f>'Raw Adj (NEAF)'!X41/'Population (NEAF)'!T40*10^5</f>
        <v>33.27913359879588</v>
      </c>
      <c r="AZ19" s="133">
        <f>'Raw Adj (NEAF)'!X42/'Population (NEAF)'!T41*10^5</f>
        <v>34.99608645914865</v>
      </c>
      <c r="BA19" s="133">
        <f>'Raw Adj (NEAF)'!X43/'Population (NEAF)'!T42*10^5</f>
        <v>31.548865891640652</v>
      </c>
      <c r="BB19" s="133">
        <f>'Raw Adj (NEAF)'!X44/'Population (NEAF)'!T43*10^5</f>
        <v>25.534296407709256</v>
      </c>
      <c r="BC19" s="135">
        <f>'Raw Adj (NEAF)'!X45/'Population (NEAF)'!T44*10^5</f>
        <v>31.887219937903833</v>
      </c>
      <c r="BD19" s="134">
        <f>'Raw Adj (NEAF)'!X46/'Population (NEAF)'!T45*10^5</f>
        <v>30.477632625824501</v>
      </c>
      <c r="BE19" s="134">
        <f>'Raw Adj (NEAF)'!X47/'Population (NEAF)'!T46*10^5</f>
        <v>31.289591302720662</v>
      </c>
      <c r="BF19" s="134">
        <f>'Raw Adj (NEAF)'!X48/'Population (NEAF)'!T47*10^5</f>
        <v>26.139874763566304</v>
      </c>
      <c r="BG19" s="134">
        <f>'Raw Adj (NEAF)'!X49/'Population (NEAF)'!T48*10^5</f>
        <v>28.164285978452902</v>
      </c>
      <c r="BH19" s="136">
        <f>'Raw Adj (NEAF)'!X50/'Population (NEAF)'!T49*10^5</f>
        <v>29.419856768882511</v>
      </c>
      <c r="BI19" s="133"/>
      <c r="BJ19" s="133"/>
      <c r="BK19" s="133"/>
      <c r="BL19" s="133"/>
      <c r="BM19" s="135"/>
      <c r="BN19" s="133"/>
      <c r="BO19" s="133"/>
      <c r="BP19" s="133"/>
      <c r="BQ19" s="133"/>
      <c r="BR19" s="135"/>
      <c r="BS19" s="133"/>
      <c r="BT19" s="133"/>
      <c r="BU19" s="133"/>
      <c r="BV19" s="133"/>
      <c r="BW19" s="135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</row>
    <row r="20" spans="1:154" ht="17.100000000000001" customHeight="1">
      <c r="A20" s="27">
        <v>87.5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>
        <f>'Raw Adj (NEAF)'!Y12/'Population (NEAF)'!U11*10^5</f>
        <v>9.0323009986336338</v>
      </c>
      <c r="R20" s="133">
        <f>'Raw Adj (NEAF)'!Y13/'Population (NEAF)'!U12*10^5</f>
        <v>2.7700622581561634</v>
      </c>
      <c r="S20" s="133">
        <f>'Raw Adj (NEAF)'!Y14/'Population (NEAF)'!U13*10^5</f>
        <v>5.165630187007701</v>
      </c>
      <c r="T20" s="133">
        <f>'Raw Adj (NEAF)'!Y15/'Population (NEAF)'!U14*10^5</f>
        <v>12.327630653647303</v>
      </c>
      <c r="U20" s="133">
        <f>'Raw Adj (NEAF)'!Y16/'Population (NEAF)'!U15*10^5</f>
        <v>14.493164968110037</v>
      </c>
      <c r="V20" s="133">
        <f>'Raw Adj (NEAF)'!Y17/'Population (NEAF)'!U16*10^5</f>
        <v>6.9226538669218511</v>
      </c>
      <c r="W20" s="133">
        <f>'Raw Adj (NEAF)'!Y18/'Population (NEAF)'!U17*10^5</f>
        <v>17.264232971572209</v>
      </c>
      <c r="X20" s="133">
        <f>'Raw Adj (NEAF)'!Y19/'Population (NEAF)'!U18*10^5</f>
        <v>9.9852865724910984</v>
      </c>
      <c r="Y20" s="133">
        <f>'Raw Adj (NEAF)'!Y20/'Population (NEAF)'!U19*10^5</f>
        <v>9.6129073164174486</v>
      </c>
      <c r="Z20" s="133">
        <f>'Raw Adj (NEAF)'!Y21/'Population (NEAF)'!U20*10^5</f>
        <v>14.502449191937822</v>
      </c>
      <c r="AA20" s="133">
        <f>'Raw Adj (NEAF)'!Y22/'Population (NEAF)'!U21*10^5</f>
        <v>22.183291521351258</v>
      </c>
      <c r="AB20" s="133">
        <f>'Raw Adj (NEAF)'!Y23/'Population (NEAF)'!U22*10^5</f>
        <v>16.189792529787251</v>
      </c>
      <c r="AC20" s="133">
        <f>'Raw Adj (NEAF)'!Y24/'Population (NEAF)'!U23*10^5</f>
        <v>23.482093204833436</v>
      </c>
      <c r="AD20" s="133">
        <f>'Raw Adj (NEAF)'!Y25/'Population (NEAF)'!U24*10^5</f>
        <v>23.973730731658563</v>
      </c>
      <c r="AE20" s="133">
        <f>'Raw Adj (NEAF)'!Y26/'Population (NEAF)'!U25*10^5</f>
        <v>11.5006759619432</v>
      </c>
      <c r="AF20" s="133">
        <f>'Raw Adj (NEAF)'!Y27/'Population (NEAF)'!U26*10^5</f>
        <v>16.6817843611488</v>
      </c>
      <c r="AG20" s="133">
        <f>'Raw Adj (NEAF)'!Y28/'Population (NEAF)'!U27*10^5</f>
        <v>17.552563039025394</v>
      </c>
      <c r="AH20" s="133">
        <f>'Raw Adj (NEAF)'!Y29/'Population (NEAF)'!U28*10^5</f>
        <v>24.687611952988679</v>
      </c>
      <c r="AI20" s="133">
        <f>'Raw Adj (NEAF)'!Y30/'Population (NEAF)'!U29*10^5</f>
        <v>28.517955786675458</v>
      </c>
      <c r="AJ20" s="133">
        <f>'Raw Adj (NEAF)'!Y31/'Population (NEAF)'!U30*10^5</f>
        <v>27.199477146844469</v>
      </c>
      <c r="AK20" s="133">
        <f>'Raw Adj (NEAF)'!Y32/'Population (NEAF)'!U31*10^5</f>
        <v>32.900686971980718</v>
      </c>
      <c r="AL20" s="133">
        <f>'Raw Adj (NEAF)'!Y33/'Population (NEAF)'!U32*10^5</f>
        <v>21.822192960861869</v>
      </c>
      <c r="AM20" s="133">
        <f>'Raw Adj (NEAF)'!Y34/'Population (NEAF)'!U33*10^5</f>
        <v>26.946869752686126</v>
      </c>
      <c r="AN20" s="133">
        <f>'Raw Adj (NEAF)'!Y35/'Population (NEAF)'!U34*10^5</f>
        <v>26.86515121956673</v>
      </c>
      <c r="AO20" s="133">
        <f>'Raw Adj (NEAF)'!Y36/'Population (NEAF)'!U35*10^5</f>
        <v>40.729464939910727</v>
      </c>
      <c r="AP20" s="133">
        <f>'Raw Adj (NEAF)'!Y37/'Population (NEAF)'!U36*10^5</f>
        <v>32.152515790615873</v>
      </c>
      <c r="AQ20" s="133">
        <f>'Raw Adj (NEAF)'!Y38/'Population (NEAF)'!U37*10^5</f>
        <v>40.874495477587111</v>
      </c>
      <c r="AR20" s="133">
        <f>'Raw Adj (NEAF)'!Y39/'Population (NEAF)'!U38*10^5</f>
        <v>48.658197249408055</v>
      </c>
      <c r="AS20" s="133">
        <f>'Raw Adj (NEAF)'!Y40/'Population (NEAF)'!U39*10^5</f>
        <v>41.856183770762513</v>
      </c>
      <c r="AT20" s="133">
        <f>'Raw Adj (NEAF)'!Y41/'Population (NEAF)'!U40*10^5</f>
        <v>37.711399753584097</v>
      </c>
      <c r="AU20" s="133">
        <f>'Raw Adj (NEAF)'!Y42/'Population (NEAF)'!U41*10^5</f>
        <v>43.509272467902996</v>
      </c>
      <c r="AV20" s="133">
        <f>'Raw Adj (NEAF)'!Y43/'Population (NEAF)'!U42*10^5</f>
        <v>33.21839767736963</v>
      </c>
      <c r="AW20" s="133">
        <f>'Raw Adj (NEAF)'!Y44/'Population (NEAF)'!U43*10^5</f>
        <v>45.50696630614344</v>
      </c>
      <c r="AX20" s="135">
        <f>'Raw Adj (NEAF)'!Y45/'Population (NEAF)'!U44*10^5</f>
        <v>36.52678935609358</v>
      </c>
      <c r="AY20" s="134">
        <f>'Raw Adj (NEAF)'!Y46/'Population (NEAF)'!U45*10^5</f>
        <v>30.807877337251462</v>
      </c>
      <c r="AZ20" s="134">
        <f>'Raw Adj (NEAF)'!Y47/'Population (NEAF)'!U46*10^5</f>
        <v>35.509296450234594</v>
      </c>
      <c r="BA20" s="134">
        <f>'Raw Adj (NEAF)'!Y48/'Population (NEAF)'!U47*10^5</f>
        <v>36.280622240579603</v>
      </c>
      <c r="BB20" s="134">
        <f>'Raw Adj (NEAF)'!Y49/'Population (NEAF)'!U48*10^5</f>
        <v>32.728122808384633</v>
      </c>
      <c r="BC20" s="136">
        <f>'Raw Adj (NEAF)'!Y50/'Population (NEAF)'!U49*10^5</f>
        <v>31.153110118826863</v>
      </c>
      <c r="BD20" s="133"/>
      <c r="BE20" s="133"/>
      <c r="BF20" s="133"/>
      <c r="BG20" s="133"/>
      <c r="BH20" s="135"/>
      <c r="BI20" s="133"/>
      <c r="BJ20" s="133"/>
      <c r="BK20" s="133"/>
      <c r="BL20" s="133"/>
      <c r="BM20" s="135"/>
      <c r="BN20" s="133"/>
      <c r="BO20" s="133"/>
      <c r="BP20" s="133"/>
      <c r="BQ20" s="133"/>
      <c r="BR20" s="135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</row>
    <row r="21" spans="1:154" ht="17.100000000000001" customHeight="1">
      <c r="A21" s="27">
        <v>92.5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>
        <f>'Raw Adj (NEAF)'!Z12/'Population (NEAF)'!V11*10^5</f>
        <v>0</v>
      </c>
      <c r="M21" s="133">
        <f>'Raw Adj (NEAF)'!Z13/'Population (NEAF)'!V12*10^5</f>
        <v>0</v>
      </c>
      <c r="N21" s="133">
        <f>'Raw Adj (NEAF)'!Z14/'Population (NEAF)'!V13*10^5</f>
        <v>17.319183191717372</v>
      </c>
      <c r="O21" s="133">
        <f>'Raw Adj (NEAF)'!Z15/'Population (NEAF)'!V14*10^5</f>
        <v>0</v>
      </c>
      <c r="P21" s="133">
        <f>'Raw Adj (NEAF)'!Z16/'Population (NEAF)'!V15*10^5</f>
        <v>14.589814064333364</v>
      </c>
      <c r="Q21" s="133">
        <f>'Raw Adj (NEAF)'!Z17/'Population (NEAF)'!V16*10^5</f>
        <v>34.044982374255753</v>
      </c>
      <c r="R21" s="133">
        <f>'Raw Adj (NEAF)'!Z18/'Population (NEAF)'!V17*10^5</f>
        <v>6.2496979258124741</v>
      </c>
      <c r="S21" s="133">
        <f>'Raw Adj (NEAF)'!Z19/'Population (NEAF)'!V18*10^5</f>
        <v>0</v>
      </c>
      <c r="T21" s="133">
        <f>'Raw Adj (NEAF)'!Z20/'Population (NEAF)'!V19*10^5</f>
        <v>22.402336543023576</v>
      </c>
      <c r="U21" s="133">
        <f>'Raw Adj (NEAF)'!Z21/'Population (NEAF)'!V20*10^5</f>
        <v>10.895680563052215</v>
      </c>
      <c r="V21" s="133">
        <f>'Raw Adj (NEAF)'!Z22/'Population (NEAF)'!V21*10^5</f>
        <v>20.256106221004231</v>
      </c>
      <c r="W21" s="133">
        <f>'Raw Adj (NEAF)'!Z23/'Population (NEAF)'!V22*10^5</f>
        <v>14.016726543452393</v>
      </c>
      <c r="X21" s="133">
        <f>'Raw Adj (NEAF)'!Z24/'Population (NEAF)'!V23*10^5</f>
        <v>17.837812670328709</v>
      </c>
      <c r="Y21" s="133">
        <f>'Raw Adj (NEAF)'!Z25/'Population (NEAF)'!V24*10^5</f>
        <v>20.812535765978456</v>
      </c>
      <c r="Z21" s="133">
        <f>'Raw Adj (NEAF)'!Z26/'Population (NEAF)'!V25*10^5</f>
        <v>7.7815639684226809</v>
      </c>
      <c r="AA21" s="133">
        <f>'Raw Adj (NEAF)'!Z27/'Population (NEAF)'!V26*10^5</f>
        <v>11.07811644804157</v>
      </c>
      <c r="AB21" s="133">
        <f>'Raw Adj (NEAF)'!Z28/'Population (NEAF)'!V27*10^5</f>
        <v>10.733074128613687</v>
      </c>
      <c r="AC21" s="133">
        <f>'Raw Adj (NEAF)'!Z29/'Population (NEAF)'!V28*10^5</f>
        <v>44.302642224180246</v>
      </c>
      <c r="AD21" s="133">
        <f>'Raw Adj (NEAF)'!Z30/'Population (NEAF)'!V29*10^5</f>
        <v>26.039697828018536</v>
      </c>
      <c r="AE21" s="133">
        <f>'Raw Adj (NEAF)'!Z31/'Population (NEAF)'!V30*10^5</f>
        <v>12.520496809310433</v>
      </c>
      <c r="AF21" s="133">
        <f>'Raw Adj (NEAF)'!Z32/'Population (NEAF)'!V31*10^5</f>
        <v>38.997126325404921</v>
      </c>
      <c r="AG21" s="133">
        <f>'Raw Adj (NEAF)'!Z33/'Population (NEAF)'!V32*10^5</f>
        <v>23.322051833705707</v>
      </c>
      <c r="AH21" s="133">
        <f>'Raw Adj (NEAF)'!Z34/'Population (NEAF)'!V33*10^5</f>
        <v>51.91017632577195</v>
      </c>
      <c r="AI21" s="133">
        <f>'Raw Adj (NEAF)'!Z35/'Population (NEAF)'!V34*10^5</f>
        <v>46.771547074855036</v>
      </c>
      <c r="AJ21" s="133">
        <f>'Raw Adj (NEAF)'!Z36/'Population (NEAF)'!V35*10^5</f>
        <v>47.32934915223877</v>
      </c>
      <c r="AK21" s="133">
        <f>'Raw Adj (NEAF)'!Z37/'Population (NEAF)'!V36*10^5</f>
        <v>25.669621450269002</v>
      </c>
      <c r="AL21" s="133">
        <f>'Raw Adj (NEAF)'!Z38/'Population (NEAF)'!V37*10^5</f>
        <v>39.401835643509365</v>
      </c>
      <c r="AM21" s="133">
        <f>'Raw Adj (NEAF)'!Z39/'Population (NEAF)'!V38*10^5</f>
        <v>29.992872064355073</v>
      </c>
      <c r="AN21" s="133">
        <f>'Raw Adj (NEAF)'!Z40/'Population (NEAF)'!V39*10^5</f>
        <v>31.353091848004674</v>
      </c>
      <c r="AO21" s="133">
        <f>'Raw Adj (NEAF)'!Z41/'Population (NEAF)'!V40*10^5</f>
        <v>47.462594030509472</v>
      </c>
      <c r="AP21" s="133">
        <f>'Raw Adj (NEAF)'!Z42/'Population (NEAF)'!V41*10^5</f>
        <v>32.217013804990415</v>
      </c>
      <c r="AQ21" s="133">
        <f>'Raw Adj (NEAF)'!Z43/'Population (NEAF)'!V42*10^5</f>
        <v>41.779148990872862</v>
      </c>
      <c r="AR21" s="133">
        <f>'Raw Adj (NEAF)'!Z44/'Population (NEAF)'!V43*10^5</f>
        <v>35.201126436045953</v>
      </c>
      <c r="AS21" s="135">
        <f>'Raw Adj (NEAF)'!Z45/'Population (NEAF)'!V44*10^5</f>
        <v>46.519741815432923</v>
      </c>
      <c r="AT21" s="134">
        <f>'Raw Adj (NEAF)'!Z46/'Population (NEAF)'!V45*10^5</f>
        <v>24.658209813967506</v>
      </c>
      <c r="AU21" s="134">
        <f>'Raw Adj (NEAF)'!Z47/'Population (NEAF)'!V46*10^5</f>
        <v>30.572469491223156</v>
      </c>
      <c r="AV21" s="134">
        <f>'Raw Adj (NEAF)'!Z48/'Population (NEAF)'!V47*10^5</f>
        <v>45.266117120121976</v>
      </c>
      <c r="AW21" s="134">
        <f>'Raw Adj (NEAF)'!Z49/'Population (NEAF)'!V48*10^5</f>
        <v>29.723117726410138</v>
      </c>
      <c r="AX21" s="136">
        <f>'Raw Adj (NEAF)'!Z50/'Population (NEAF)'!V49*10^5</f>
        <v>32.054824803802362</v>
      </c>
      <c r="AY21" s="133"/>
      <c r="AZ21" s="133"/>
      <c r="BA21" s="133"/>
      <c r="BB21" s="133"/>
      <c r="BC21" s="135"/>
      <c r="BD21" s="133"/>
      <c r="BE21" s="133"/>
      <c r="BF21" s="133"/>
      <c r="BG21" s="133"/>
      <c r="BH21" s="135"/>
      <c r="BI21" s="133"/>
      <c r="BJ21" s="133"/>
      <c r="BK21" s="133"/>
      <c r="BL21" s="133"/>
      <c r="BM21" s="135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</row>
    <row r="22" spans="1:154" ht="17.100000000000001" customHeight="1">
      <c r="A22" s="27">
        <v>97.5</v>
      </c>
      <c r="B22" s="133"/>
      <c r="C22" s="133"/>
      <c r="D22" s="133"/>
      <c r="E22" s="133"/>
      <c r="F22" s="133"/>
      <c r="G22" s="133">
        <f>'Raw Adj (NEAF)'!AA12/'Population (NEAF)'!W11*10^5</f>
        <v>0</v>
      </c>
      <c r="H22" s="133">
        <f>'Raw Adj (NEAF)'!AA13/'Population (NEAF)'!W12*10^5</f>
        <v>27.784987747207087</v>
      </c>
      <c r="I22" s="133">
        <f>'Raw Adj (NEAF)'!AA14/'Population (NEAF)'!W13*10^5</f>
        <v>0</v>
      </c>
      <c r="J22" s="133">
        <f>'Raw Adj (NEAF)'!AA15/'Population (NEAF)'!W14*10^5</f>
        <v>0</v>
      </c>
      <c r="K22" s="133">
        <f>'Raw Adj (NEAF)'!AA16/'Population (NEAF)'!W15*10^5</f>
        <v>0</v>
      </c>
      <c r="L22" s="133">
        <f>'Raw Adj (NEAF)'!AA17/'Population (NEAF)'!W16*10^5</f>
        <v>0</v>
      </c>
      <c r="M22" s="133">
        <f>'Raw Adj (NEAF)'!AA18/'Population (NEAF)'!W17*10^5</f>
        <v>0</v>
      </c>
      <c r="N22" s="133">
        <f>'Raw Adj (NEAF)'!AA19/'Population (NEAF)'!W18*10^5</f>
        <v>0</v>
      </c>
      <c r="O22" s="133">
        <f>'Raw Adj (NEAF)'!AA20/'Population (NEAF)'!W19*10^5</f>
        <v>0</v>
      </c>
      <c r="P22" s="133">
        <f>'Raw Adj (NEAF)'!AA21/'Population (NEAF)'!W20*10^5</f>
        <v>0</v>
      </c>
      <c r="Q22" s="133">
        <f>'Raw Adj (NEAF)'!AA22/'Population (NEAF)'!W21*10^5</f>
        <v>0</v>
      </c>
      <c r="R22" s="133">
        <f>'Raw Adj (NEAF)'!AA23/'Population (NEAF)'!W22*10^5</f>
        <v>31.170955327178653</v>
      </c>
      <c r="S22" s="133">
        <f>'Raw Adj (NEAF)'!AA24/'Population (NEAF)'!W23*10^5</f>
        <v>15.190256656353796</v>
      </c>
      <c r="T22" s="133">
        <f>'Raw Adj (NEAF)'!AA25/'Population (NEAF)'!W24*10^5</f>
        <v>13.841471253598451</v>
      </c>
      <c r="U22" s="133">
        <f>'Raw Adj (NEAF)'!AA26/'Population (NEAF)'!W25*10^5</f>
        <v>13.385389623265612</v>
      </c>
      <c r="V22" s="133">
        <f>'Raw Adj (NEAF)'!AA27/'Population (NEAF)'!W26*10^5</f>
        <v>12.637688261124595</v>
      </c>
      <c r="W22" s="133">
        <f>'Raw Adj (NEAF)'!AA28/'Population (NEAF)'!W27*10^5</f>
        <v>23.866831572630808</v>
      </c>
      <c r="X22" s="133">
        <f>'Raw Adj (NEAF)'!AA29/'Population (NEAF)'!W28*10^5</f>
        <v>22.246537678010451</v>
      </c>
      <c r="Y22" s="133">
        <f>'Raw Adj (NEAF)'!AA30/'Population (NEAF)'!W29*10^5</f>
        <v>21.629444620272078</v>
      </c>
      <c r="Z22" s="133">
        <f>'Raw Adj (NEAF)'!AA31/'Population (NEAF)'!W30*10^5</f>
        <v>10.268560678289065</v>
      </c>
      <c r="AA22" s="133">
        <f>'Raw Adj (NEAF)'!AA32/'Population (NEAF)'!W31*10^5</f>
        <v>49.725823354363612</v>
      </c>
      <c r="AB22" s="133">
        <f>'Raw Adj (NEAF)'!AA33/'Population (NEAF)'!W32*10^5</f>
        <v>19.2075297596704</v>
      </c>
      <c r="AC22" s="133">
        <f>'Raw Adj (NEAF)'!AA34/'Population (NEAF)'!W33*10^5</f>
        <v>26.779333811603554</v>
      </c>
      <c r="AD22" s="133">
        <f>'Raw Adj (NEAF)'!AA35/'Population (NEAF)'!W34*10^5</f>
        <v>17.634499577377898</v>
      </c>
      <c r="AE22" s="133">
        <f>'Raw Adj (NEAF)'!AA36/'Population (NEAF)'!W35*10^5</f>
        <v>32.584613716223195</v>
      </c>
      <c r="AF22" s="133">
        <f>'Raw Adj (NEAF)'!AA37/'Population (NEAF)'!W36*10^5</f>
        <v>37.315597430667047</v>
      </c>
      <c r="AG22" s="133">
        <f>'Raw Adj (NEAF)'!AA38/'Population (NEAF)'!W37*10^5</f>
        <v>13.831021800948394</v>
      </c>
      <c r="AH22" s="133">
        <f>'Raw Adj (NEAF)'!AA39/'Population (NEAF)'!W38*10^5</f>
        <v>59.56174689109254</v>
      </c>
      <c r="AI22" s="133">
        <f>'Raw Adj (NEAF)'!AA40/'Population (NEAF)'!W39*10^5</f>
        <v>28.652333838465818</v>
      </c>
      <c r="AJ22" s="133">
        <f>'Raw Adj (NEAF)'!AA41/'Population (NEAF)'!W40*10^5</f>
        <v>49.484884658064942</v>
      </c>
      <c r="AK22" s="133">
        <f>'Raw Adj (NEAF)'!AA42/'Population (NEAF)'!W41*10^5</f>
        <v>34.723944640111114</v>
      </c>
      <c r="AL22" s="133">
        <f>'Raw Adj (NEAF)'!AA43/'Population (NEAF)'!W42*10^5</f>
        <v>20.263424518743665</v>
      </c>
      <c r="AM22" s="133">
        <f>'Raw Adj (NEAF)'!AA44/'Population (NEAF)'!W43*10^5</f>
        <v>20.946795140343525</v>
      </c>
      <c r="AN22" s="135">
        <f>'Raw Adj (NEAF)'!AA45/'Population (NEAF)'!W44*10^5</f>
        <v>24.35934911819156</v>
      </c>
      <c r="AO22" s="134">
        <f>'Raw Adj (NEAF)'!AA46/'Population (NEAF)'!W45*10^5</f>
        <v>13.805798435342844</v>
      </c>
      <c r="AP22" s="134">
        <f>'Raw Adj (NEAF)'!AA47/'Population (NEAF)'!W46*10^5</f>
        <v>34.560221185415593</v>
      </c>
      <c r="AQ22" s="134">
        <f>'Raw Adj (NEAF)'!AA48/'Population (NEAF)'!W47*10^5</f>
        <v>36.769211913224659</v>
      </c>
      <c r="AR22" s="134">
        <f>'Raw Adj (NEAF)'!AA49/'Population (NEAF)'!W48*10^5</f>
        <v>29.47895939273344</v>
      </c>
      <c r="AS22" s="136">
        <f>'Raw Adj (NEAF)'!AA50/'Population (NEAF)'!W49*10^5</f>
        <v>23.464735854116388</v>
      </c>
      <c r="AT22" s="133"/>
      <c r="AU22" s="133"/>
      <c r="AV22" s="133"/>
      <c r="AW22" s="133"/>
      <c r="AX22" s="135"/>
      <c r="AY22" s="133"/>
      <c r="AZ22" s="133"/>
      <c r="BA22" s="133"/>
      <c r="BB22" s="133"/>
      <c r="BC22" s="135"/>
      <c r="BD22" s="133"/>
      <c r="BE22" s="133"/>
      <c r="BF22" s="133"/>
      <c r="BG22" s="133"/>
      <c r="BH22" s="135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</row>
    <row r="23" spans="1:154" ht="17.100000000000001" customHeight="1">
      <c r="A23" s="27">
        <v>102.5</v>
      </c>
      <c r="B23" s="133">
        <f>'Raw Adj (NEAF)'!AB12/'Population (NEAF)'!X11*10^5</f>
        <v>68.048417696151347</v>
      </c>
      <c r="C23" s="133">
        <f>'Raw Adj (NEAF)'!AB13/'Population (NEAF)'!X12*10^5</f>
        <v>0</v>
      </c>
      <c r="D23" s="133">
        <f>'Raw Adj (NEAF)'!AB14/'Population (NEAF)'!X13*10^5</f>
        <v>58.197328173347209</v>
      </c>
      <c r="E23" s="133">
        <f>'Raw Adj (NEAF)'!AB15/'Population (NEAF)'!X14*10^5</f>
        <v>0</v>
      </c>
      <c r="F23" s="133">
        <f>'Raw Adj (NEAF)'!AB16/'Population (NEAF)'!X15*10^5</f>
        <v>0</v>
      </c>
      <c r="G23" s="133">
        <f>'Raw Adj (NEAF)'!AB17/'Population (NEAF)'!X16*10^5</f>
        <v>0</v>
      </c>
      <c r="H23" s="133">
        <f>'Raw Adj (NEAF)'!AB18/'Population (NEAF)'!X17*10^5</f>
        <v>0</v>
      </c>
      <c r="I23" s="133">
        <f>'Raw Adj (NEAF)'!AB19/'Population (NEAF)'!X18*10^5</f>
        <v>0</v>
      </c>
      <c r="J23" s="133">
        <f>'Raw Adj (NEAF)'!AB20/'Population (NEAF)'!X19*10^5</f>
        <v>48.057141652470264</v>
      </c>
      <c r="K23" s="133">
        <f>'Raw Adj (NEAF)'!AB21/'Population (NEAF)'!X20*10^5</f>
        <v>0</v>
      </c>
      <c r="L23" s="133">
        <f>'Raw Adj (NEAF)'!AB22/'Population (NEAF)'!X21*10^5</f>
        <v>0</v>
      </c>
      <c r="M23" s="133">
        <f>'Raw Adj (NEAF)'!AB23/'Population (NEAF)'!X22*10^5</f>
        <v>0</v>
      </c>
      <c r="N23" s="133">
        <f>'Raw Adj (NEAF)'!AB24/'Population (NEAF)'!X23*10^5</f>
        <v>0</v>
      </c>
      <c r="O23" s="133">
        <f>'Raw Adj (NEAF)'!AB25/'Population (NEAF)'!X24*10^5</f>
        <v>0</v>
      </c>
      <c r="P23" s="133">
        <f>'Raw Adj (NEAF)'!AB26/'Population (NEAF)'!X25*10^5</f>
        <v>77.161581638715617</v>
      </c>
      <c r="Q23" s="133">
        <f>'Raw Adj (NEAF)'!AB27/'Population (NEAF)'!X26*10^5</f>
        <v>0</v>
      </c>
      <c r="R23" s="133">
        <f>'Raw Adj (NEAF)'!AB28/'Population (NEAF)'!X27*10^5</f>
        <v>0</v>
      </c>
      <c r="S23" s="133">
        <f>'Raw Adj (NEAF)'!AB29/'Population (NEAF)'!X28*10^5</f>
        <v>34.228958422700856</v>
      </c>
      <c r="T23" s="133">
        <f>'Raw Adj (NEAF)'!AB30/'Population (NEAF)'!X29*10^5</f>
        <v>32.355467617395739</v>
      </c>
      <c r="U23" s="133">
        <f>'Raw Adj (NEAF)'!AB31/'Population (NEAF)'!X30*10^5</f>
        <v>0</v>
      </c>
      <c r="V23" s="133">
        <f>'Raw Adj (NEAF)'!AB32/'Population (NEAF)'!X31*10^5</f>
        <v>30.577375790827727</v>
      </c>
      <c r="W23" s="133">
        <f>'Raw Adj (NEAF)'!AB33/'Population (NEAF)'!X32*10^5</f>
        <v>0</v>
      </c>
      <c r="X23" s="133">
        <f>'Raw Adj (NEAF)'!AB34/'Population (NEAF)'!X33*10^5</f>
        <v>0</v>
      </c>
      <c r="Y23" s="133">
        <f>'Raw Adj (NEAF)'!AB35/'Population (NEAF)'!X34*10^5</f>
        <v>26.441990828472147</v>
      </c>
      <c r="Z23" s="133">
        <f>'Raw Adj (NEAF)'!AB36/'Population (NEAF)'!X35*10^5</f>
        <v>0</v>
      </c>
      <c r="AA23" s="133">
        <f>'Raw Adj (NEAF)'!AB37/'Population (NEAF)'!X36*10^5</f>
        <v>0</v>
      </c>
      <c r="AB23" s="133">
        <f>'Raw Adj (NEAF)'!AB38/'Population (NEAF)'!X37*10^5</f>
        <v>0</v>
      </c>
      <c r="AC23" s="133">
        <f>'Raw Adj (NEAF)'!AB39/'Population (NEAF)'!X38*10^5</f>
        <v>22.464337863641468</v>
      </c>
      <c r="AD23" s="133">
        <f>'Raw Adj (NEAF)'!AB40/'Population (NEAF)'!X39*10^5</f>
        <v>20.931197621865881</v>
      </c>
      <c r="AE23" s="133">
        <f>'Raw Adj (NEAF)'!AB41/'Population (NEAF)'!X40*10^5</f>
        <v>41.661743948165324</v>
      </c>
      <c r="AF23" s="133">
        <f>'Raw Adj (NEAF)'!AB42/'Population (NEAF)'!X41*10^5</f>
        <v>20.20610224287735</v>
      </c>
      <c r="AG23" s="133">
        <f>'Raw Adj (NEAF)'!AB43/'Population (NEAF)'!X42*10^5</f>
        <v>0</v>
      </c>
      <c r="AH23" s="133">
        <f>'Raw Adj (NEAF)'!AB44/'Population (NEAF)'!X43*10^5</f>
        <v>41.762372102735434</v>
      </c>
      <c r="AI23" s="135">
        <f>'Raw Adj (NEAF)'!AB45/'Population (NEAF)'!X44*10^5</f>
        <v>40.322580645161288</v>
      </c>
      <c r="AJ23" s="134">
        <f>'Raw Adj (NEAF)'!AB46/'Population (NEAF)'!X45*10^5</f>
        <v>19.094901661256444</v>
      </c>
      <c r="AK23" s="134">
        <f>'Raw Adj (NEAF)'!AB47/'Population (NEAF)'!X46*10^5</f>
        <v>19.212295869356385</v>
      </c>
      <c r="AL23" s="134">
        <f>'Raw Adj (NEAF)'!AB48/'Population (NEAF)'!X47*10^5</f>
        <v>52.146706066400142</v>
      </c>
      <c r="AM23" s="134">
        <f>'Raw Adj (NEAF)'!AB49/'Population (NEAF)'!X48*10^5</f>
        <v>15.349194167306216</v>
      </c>
      <c r="AN23" s="136">
        <f>'Raw Adj (NEAF)'!AB50/'Population (NEAF)'!X49*10^5</f>
        <v>14.398848092152626</v>
      </c>
      <c r="AO23" s="133"/>
      <c r="AP23" s="133"/>
      <c r="AQ23" s="133"/>
      <c r="AR23" s="133"/>
      <c r="AS23" s="135"/>
      <c r="AT23" s="133"/>
      <c r="AU23" s="133"/>
      <c r="AV23" s="133"/>
      <c r="AW23" s="133"/>
      <c r="AX23" s="135"/>
      <c r="AY23" s="133"/>
      <c r="AZ23" s="133"/>
      <c r="BA23" s="133"/>
      <c r="BB23" s="133"/>
      <c r="BC23" s="135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54"/>
  <sheetViews>
    <sheetView workbookViewId="0"/>
    <sheetView workbookViewId="1"/>
    <sheetView workbookViewId="2"/>
    <sheetView workbookViewId="3"/>
  </sheetViews>
  <sheetFormatPr defaultColWidth="11.42578125" defaultRowHeight="12.75"/>
  <cols>
    <col min="1" max="1" width="36.42578125" customWidth="1"/>
    <col min="2" max="14" width="27" customWidth="1"/>
  </cols>
  <sheetData>
    <row r="1" spans="1:16" ht="61.5">
      <c r="A1" s="3"/>
      <c r="B1" s="2"/>
      <c r="C1" s="5"/>
      <c r="D1" s="5"/>
      <c r="E1" s="5"/>
      <c r="F1" s="2"/>
      <c r="G1" s="5" t="str">
        <f>CONCATENATE('Raw Adj (EAM)'!A1," EAM")</f>
        <v>Mortality by Other Lymphomas EAM</v>
      </c>
      <c r="H1" s="2"/>
      <c r="I1" s="2"/>
      <c r="J1" s="2"/>
      <c r="K1" s="2"/>
      <c r="L1" s="2"/>
      <c r="M1" s="2"/>
      <c r="N1" s="2"/>
    </row>
    <row r="2" spans="1:16" ht="61.5">
      <c r="A2" s="3"/>
      <c r="B2" s="2"/>
      <c r="C2" s="5"/>
      <c r="D2" s="5"/>
      <c r="E2" s="5"/>
      <c r="F2" s="2"/>
      <c r="G2" s="5" t="s">
        <v>34</v>
      </c>
      <c r="H2" s="2"/>
      <c r="I2" s="2"/>
      <c r="J2" s="2"/>
      <c r="K2" s="2"/>
      <c r="L2" s="2"/>
      <c r="M2" s="2"/>
      <c r="N2" s="2"/>
    </row>
    <row r="3" spans="1:16" ht="19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s="4" customFormat="1" ht="102" customHeight="1" thickTop="1" thickBot="1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7" t="s">
        <v>45</v>
      </c>
      <c r="L4" s="7" t="s">
        <v>46</v>
      </c>
      <c r="M4" s="7" t="s">
        <v>47</v>
      </c>
      <c r="N4" s="8" t="s">
        <v>48</v>
      </c>
      <c r="O4" s="8" t="s">
        <v>52</v>
      </c>
      <c r="P4" s="8" t="s">
        <v>53</v>
      </c>
    </row>
    <row r="5" spans="1:16" s="4" customFormat="1" ht="63" customHeight="1">
      <c r="A5" s="9">
        <v>0.5</v>
      </c>
      <c r="B5" s="10"/>
      <c r="C5" s="10"/>
      <c r="D5" s="15"/>
      <c r="E5" s="31"/>
      <c r="F5" s="12"/>
      <c r="G5" s="12"/>
      <c r="H5" s="12"/>
      <c r="I5" s="12"/>
      <c r="J5" s="12"/>
      <c r="K5" s="12"/>
      <c r="L5" s="12">
        <f>SUM('Raw Adj (EAM)'!$C$5:'Raw Adj (EAM)'!$C$14)/SUM('Population (EAM)'!$C$4:'Population (EAM)'!$C$13)*10^5</f>
        <v>0.25024072085293991</v>
      </c>
      <c r="M5" s="12">
        <f>SUM('Raw Adj (EAM)'!$C$15:'Raw Adj (EAM)'!$C$24)/SUM('Population (EAM)'!$C$14:'Population (EAM)'!$C$23)*10^5</f>
        <v>0.14493439842206818</v>
      </c>
      <c r="N5" s="32">
        <f>SUM('Raw Adj (EAM)'!$C$25:'Raw Adj (EAM)'!$C$34)/SUM('Population (EAM)'!$C$24:'Population (EAM)'!$C$33)*10^5</f>
        <v>5.9052164266423027E-2</v>
      </c>
      <c r="O5" s="32">
        <f>SUM('Raw Adj (EAM)'!$C$35:'Raw Adj (EAM)'!$C$44)/SUM('Population (EAM)'!$C$34:'Population (EAM)'!$C$43)*10^5</f>
        <v>3.2357770430374612E-2</v>
      </c>
      <c r="P5" s="32">
        <f>SUM('Raw Adj (EAM)'!$C$45:'Raw Adj (EAM)'!$C$54)/SUM('Population (EAM)'!$C$44:'Population (EAM)'!$C$53)*10^5</f>
        <v>1.038123255359899E-2</v>
      </c>
    </row>
    <row r="6" spans="1:16" ht="63" customHeight="1">
      <c r="A6" s="9">
        <v>3</v>
      </c>
      <c r="B6" s="12"/>
      <c r="C6" s="12"/>
      <c r="D6" s="12"/>
      <c r="E6" s="31"/>
      <c r="F6" s="12"/>
      <c r="G6" s="12"/>
      <c r="H6" s="12"/>
      <c r="I6" s="12"/>
      <c r="J6" s="12"/>
      <c r="K6" s="12"/>
      <c r="L6" s="12">
        <f>SUM('Raw Adj (EAM)'!$D$7:'Raw Adj (EAM)'!$G$16)/SUM('Population (EAM)'!$D$6:'Population (EAM)'!$D$15)*10^5</f>
        <v>0.18341418502208853</v>
      </c>
      <c r="M6" s="12">
        <f>SUM('Raw Adj (EAM)'!$D$17:'Raw Adj (EAM)'!$G$26)/SUM('Population (EAM)'!$D$16:'Population (EAM)'!$D$25)*10^5</f>
        <v>0.20022974804661425</v>
      </c>
      <c r="N6" s="33">
        <f>SUM('Raw Adj (EAM)'!$D$27:'Raw Adj (EAM)'!$G$36)/SUM('Population (EAM)'!$D$26:'Population (EAM)'!$D$35)*10^5</f>
        <v>9.9838899584157148E-2</v>
      </c>
      <c r="O6" s="33">
        <f>SUM('Raw Adj (EAM)'!$D$37:'Raw Adj (EAM)'!$G$46)/SUM('Population (EAM)'!$D$36:'Population (EAM)'!$D$45)*10^5</f>
        <v>8.0079264011186785E-2</v>
      </c>
      <c r="P6" s="33">
        <f>SUM('Raw Adj (EAM)'!$D$47:'Raw Adj (EAM)'!$G$56)/SUM('Population (EAM)'!$D$46:'Population (EAM)'!$D$55)*10^5</f>
        <v>4.3017930713823732E-2</v>
      </c>
    </row>
    <row r="7" spans="1:16" ht="63" customHeight="1">
      <c r="A7" s="9">
        <v>7.5</v>
      </c>
      <c r="B7" s="12"/>
      <c r="C7" s="12"/>
      <c r="D7" s="12"/>
      <c r="E7" s="31"/>
      <c r="F7" s="12"/>
      <c r="G7" s="12"/>
      <c r="H7" s="12"/>
      <c r="I7" s="12"/>
      <c r="J7" s="12"/>
      <c r="K7" s="12"/>
      <c r="L7" s="12">
        <f>SUM('Raw Adj (EAM)'!$I$11:'Raw Adj (EAM)'!$I$20)/SUM('Population (EAM)'!$E$10:'Population (EAM)'!$E$19)*10^5</f>
        <v>0.26652586992853855</v>
      </c>
      <c r="M7" s="12">
        <f>SUM('Raw Adj (EAM)'!$I$21:'Raw Adj (EAM)'!$I$30)/SUM('Population (EAM)'!$E$20:'Population (EAM)'!$E$29)*10^5</f>
        <v>0.28660965066150412</v>
      </c>
      <c r="N7" s="33">
        <f>SUM('Raw Adj (EAM)'!$I$31:'Raw Adj (EAM)'!$I$40)/SUM('Population (EAM)'!$E$30:'Population (EAM)'!$E$39)*10^5</f>
        <v>0.12747611115252641</v>
      </c>
      <c r="O7" s="33">
        <f>SUM('Raw Adj (EAM)'!$I$41:'Raw Adj (EAM)'!$I$50)/SUM('Population (EAM)'!$E$40:'Population (EAM)'!$E$49)*10^5</f>
        <v>6.0124398981850791E-2</v>
      </c>
      <c r="P7" s="33"/>
    </row>
    <row r="8" spans="1:16" ht="63" customHeight="1">
      <c r="A8" s="29">
        <v>12.5</v>
      </c>
      <c r="B8" s="12"/>
      <c r="C8" s="12"/>
      <c r="D8" s="31"/>
      <c r="E8" s="12"/>
      <c r="F8" s="12"/>
      <c r="G8" s="12"/>
      <c r="H8" s="12"/>
      <c r="I8" s="12"/>
      <c r="J8" s="12"/>
      <c r="K8" s="12">
        <f>SUM('Raw Adj (EAM)'!$J$6:'Raw Adj (EAM)'!$J$15)/SUM('Population (EAM)'!$F$5:'Population (EAM)'!$F$14)*10^5</f>
        <v>0.17282496917572673</v>
      </c>
      <c r="L8" s="12">
        <f>SUM('Raw Adj (EAM)'!$J$16:'Raw Adj (EAM)'!$J$25)/SUM('Population (EAM)'!$F$15:'Population (EAM)'!$F$24)*10^5</f>
        <v>0.32450774993001352</v>
      </c>
      <c r="M8" s="12">
        <f>SUM('Raw Adj (EAM)'!$J$26:'Raw Adj (EAM)'!$J$35)/SUM('Population (EAM)'!$F$25:'Population (EAM)'!$F$34)*10^5</f>
        <v>0.21637102172716191</v>
      </c>
      <c r="N8" s="33">
        <f>SUM('Raw Adj (EAM)'!$J$36:'Raw Adj (EAM)'!$J$45)/SUM('Population (EAM)'!$F$35:'Population (EAM)'!$F$44)*10^5</f>
        <v>0.15354415473545399</v>
      </c>
      <c r="O8" s="33">
        <f>SUM('Raw Adj (EAM)'!$J$46:'Raw Adj (EAM)'!$J$55)/SUM('Population (EAM)'!$F$45:'Population (EAM)'!$F$54)*10^5</f>
        <v>5.7569653660188791E-2</v>
      </c>
      <c r="P8" s="33"/>
    </row>
    <row r="9" spans="1:16" ht="63" customHeight="1">
      <c r="A9" s="29">
        <v>17.5</v>
      </c>
      <c r="B9" s="12"/>
      <c r="C9" s="12"/>
      <c r="D9" s="31"/>
      <c r="E9" s="12"/>
      <c r="F9" s="12"/>
      <c r="G9" s="12"/>
      <c r="H9" s="12"/>
      <c r="I9" s="12"/>
      <c r="J9" s="12"/>
      <c r="K9" s="12">
        <f>SUM('Raw Adj (EAM)'!$K$11:'Raw Adj (EAM)'!$K$20)/SUM('Population (EAM)'!$G$10:'Population (EAM)'!$G$19)*10^5</f>
        <v>0.29348490027633323</v>
      </c>
      <c r="L9" s="12">
        <f>SUM('Raw Adj (EAM)'!$K$21:'Raw Adj (EAM)'!$K$30)/SUM('Population (EAM)'!$G$20:'Population (EAM)'!$G$29)*10^5</f>
        <v>0.35648547244084572</v>
      </c>
      <c r="M9" s="12">
        <f>SUM('Raw Adj (EAM)'!$K$31:'Raw Adj (EAM)'!$K$40)/SUM('Population (EAM)'!$G$30:'Population (EAM)'!$G$39)*10^5</f>
        <v>0.33278207252866487</v>
      </c>
      <c r="N9" s="33">
        <f>SUM('Raw Adj (EAM)'!$K$41:'Raw Adj (EAM)'!$K$50)/SUM('Population (EAM)'!$G$40:'Population (EAM)'!$G$49)*10^5</f>
        <v>0.21141596389740949</v>
      </c>
      <c r="O9" s="33"/>
      <c r="P9" s="33"/>
    </row>
    <row r="10" spans="1:16" ht="63" customHeight="1">
      <c r="A10" s="29">
        <v>22.5</v>
      </c>
      <c r="B10" s="12"/>
      <c r="C10" s="31"/>
      <c r="D10" s="12"/>
      <c r="E10" s="12"/>
      <c r="F10" s="12"/>
      <c r="G10" s="12"/>
      <c r="H10" s="12"/>
      <c r="I10" s="12"/>
      <c r="J10" s="12">
        <f>SUM('Raw Adj (EAM)'!$L$6:'Raw Adj (EAM)'!$L$15)/SUM('Population (EAM)'!$H$5:'Population (EAM)'!$H$14)*10^5</f>
        <v>0.21877969052139676</v>
      </c>
      <c r="K10" s="12">
        <f>SUM('Raw Adj (EAM)'!$L$16:'Raw Adj (EAM)'!$L$25)/SUM('Population (EAM)'!$H$15:'Population (EAM)'!$H$24)*10^5</f>
        <v>0.37782489549674059</v>
      </c>
      <c r="L10" s="12">
        <f>SUM('Raw Adj (EAM)'!$L$26:'Raw Adj (EAM)'!$L$35)/SUM('Population (EAM)'!$H$25:'Population (EAM)'!$H$34)*10^5</f>
        <v>0.46127578515738843</v>
      </c>
      <c r="M10" s="12">
        <f>SUM('Raw Adj (EAM)'!$L$36:'Raw Adj (EAM)'!$L$45)/SUM('Population (EAM)'!$H$35:'Population (EAM)'!$H$44)*10^5</f>
        <v>0.49081122343723421</v>
      </c>
      <c r="N10" s="11">
        <f>SUM('Raw Adj (EAM)'!$L$46:'Raw Adj (EAM)'!$L$55)/SUM('Population (EAM)'!$H$45:'Population (EAM)'!$H$54)*10^5</f>
        <v>0.31761815491989831</v>
      </c>
      <c r="O10" s="11"/>
      <c r="P10" s="11"/>
    </row>
    <row r="11" spans="1:16" ht="63" customHeight="1">
      <c r="A11" s="29">
        <v>27.5</v>
      </c>
      <c r="B11" s="12"/>
      <c r="C11" s="31"/>
      <c r="D11" s="12"/>
      <c r="E11" s="12"/>
      <c r="F11" s="12"/>
      <c r="G11" s="12"/>
      <c r="H11" s="12"/>
      <c r="I11" s="12"/>
      <c r="J11" s="12">
        <f>SUM('Raw Adj (EAM)'!$M$11:'Raw Adj (EAM)'!$M$20)/SUM('Population (EAM)'!$I$10:'Population (EAM)'!$I$19)*10^5</f>
        <v>0.31668634825064329</v>
      </c>
      <c r="K11" s="12">
        <f>SUM('Raw Adj (EAM)'!$M$21:'Raw Adj (EAM)'!$M$30)/SUM('Population (EAM)'!$I$20:'Population (EAM)'!$I$29)*10^5</f>
        <v>0.53719710623760031</v>
      </c>
      <c r="L11" s="12">
        <f>SUM('Raw Adj (EAM)'!$M$31:'Raw Adj (EAM)'!$M$40)/SUM('Population (EAM)'!$I$30:'Population (EAM)'!$I$39)*10^5</f>
        <v>1.0673287913669727</v>
      </c>
      <c r="M11" s="12">
        <f>SUM('Raw Adj (EAM)'!$M$41:'Raw Adj (EAM)'!$M$50)/SUM('Population (EAM)'!$I$40:'Population (EAM)'!$I$49)*10^5</f>
        <v>0.56304498887221466</v>
      </c>
      <c r="N11" s="11"/>
      <c r="O11" s="11"/>
      <c r="P11" s="11"/>
    </row>
    <row r="12" spans="1:16" ht="63" customHeight="1">
      <c r="A12" s="29">
        <v>32.5</v>
      </c>
      <c r="B12" s="31"/>
      <c r="C12" s="12"/>
      <c r="D12" s="12"/>
      <c r="E12" s="12"/>
      <c r="F12" s="12"/>
      <c r="G12" s="12"/>
      <c r="H12" s="12"/>
      <c r="I12" s="12">
        <f>SUM('Raw Adj (EAM)'!$N$6:'Raw Adj (EAM)'!$N$15)/SUM('Population (EAM)'!$J$5:'Population (EAM)'!$J$14)*10^5</f>
        <v>0.42554476429452825</v>
      </c>
      <c r="J12" s="12">
        <f>SUM('Raw Adj (EAM)'!$N$16:'Raw Adj (EAM)'!$N$25)/SUM('Population (EAM)'!$J$15:'Population (EAM)'!$J$24)*10^5</f>
        <v>0.59574698112133018</v>
      </c>
      <c r="K12" s="12">
        <f>SUM('Raw Adj (EAM)'!$N$26:'Raw Adj (EAM)'!$N$35)/SUM('Population (EAM)'!$J$25:'Population (EAM)'!$J$34)*10^5</f>
        <v>1.2883562802307311</v>
      </c>
      <c r="L12" s="12">
        <f>SUM('Raw Adj (EAM)'!$N$36:'Raw Adj (EAM)'!$N$45)/SUM('Population (EAM)'!$J$35:'Population (EAM)'!$J$44)*10^5</f>
        <v>1.6232982967107985</v>
      </c>
      <c r="M12" s="12">
        <f>SUM('Raw Adj (EAM)'!$N$46:'Raw Adj (EAM)'!$N$55)/SUM('Population (EAM)'!$J$45:'Population (EAM)'!$J$54)*10^5</f>
        <v>0.5629163455313847</v>
      </c>
      <c r="N12" s="11"/>
      <c r="O12" s="11"/>
      <c r="P12" s="11"/>
    </row>
    <row r="13" spans="1:16" ht="63" customHeight="1">
      <c r="A13" s="29">
        <v>37.5</v>
      </c>
      <c r="B13" s="31"/>
      <c r="C13" s="12"/>
      <c r="D13" s="12"/>
      <c r="E13" s="12"/>
      <c r="F13" s="12"/>
      <c r="G13" s="12"/>
      <c r="H13" s="12"/>
      <c r="I13" s="12">
        <f>SUM('Raw Adj (EAM)'!$O$11:'Raw Adj (EAM)'!$O$20)/SUM('Population (EAM)'!$K$10:'Population (EAM)'!$K$19)*10^5</f>
        <v>0.70038998468791347</v>
      </c>
      <c r="J13" s="12">
        <f>SUM('Raw Adj (EAM)'!$O$21:'Raw Adj (EAM)'!$O$30)/SUM('Population (EAM)'!$K$20:'Population (EAM)'!$K$29)*10^5</f>
        <v>1.3307532730754064</v>
      </c>
      <c r="K13" s="12">
        <f>SUM('Raw Adj (EAM)'!$O$31:'Raw Adj (EAM)'!$O$40)/SUM('Population (EAM)'!$K$30:'Population (EAM)'!$K$39)*10^5</f>
        <v>2.6691724958848111</v>
      </c>
      <c r="L13" s="12">
        <f>SUM('Raw Adj (EAM)'!$O$41:'Raw Adj (EAM)'!$O$50)/SUM('Population (EAM)'!$K$40:'Population (EAM)'!$K$49)*10^5</f>
        <v>1.2597283998594118</v>
      </c>
      <c r="M13" s="12"/>
      <c r="N13" s="11"/>
      <c r="O13" s="11"/>
      <c r="P13" s="11"/>
    </row>
    <row r="14" spans="1:16" ht="63" customHeight="1">
      <c r="A14" s="29">
        <v>42.5</v>
      </c>
      <c r="B14" s="12"/>
      <c r="C14" s="12"/>
      <c r="D14" s="12"/>
      <c r="E14" s="12"/>
      <c r="F14" s="12"/>
      <c r="G14" s="12"/>
      <c r="H14" s="12">
        <f>SUM('Raw Adj (EAM)'!$P$6:'Raw Adj (EAM)'!$P$15)/SUM('Population (EAM)'!$L$5:'Population (EAM)'!$L$14)*10^5</f>
        <v>1.0951962782306692</v>
      </c>
      <c r="I14" s="12">
        <f>SUM('Raw Adj (EAM)'!$P$16:'Raw Adj (EAM)'!$P$25)/SUM('Population (EAM)'!$L$15:'Population (EAM)'!$L$24)*10^5</f>
        <v>1.5024663250013128</v>
      </c>
      <c r="J14" s="12">
        <f>SUM('Raw Adj (EAM)'!$P$26:'Raw Adj (EAM)'!$P$35)/SUM('Population (EAM)'!$L$25:'Population (EAM)'!$L$34)*10^5</f>
        <v>2.9449920852294307</v>
      </c>
      <c r="K14" s="12">
        <f>SUM('Raw Adj (EAM)'!$P$36:'Raw Adj (EAM)'!$P$45)/SUM('Population (EAM)'!$L$35:'Population (EAM)'!$L$44)*10^5</f>
        <v>3.2701149095810496</v>
      </c>
      <c r="L14" s="12">
        <f>SUM('Raw Adj (EAM)'!$P$46:'Raw Adj (EAM)'!$P$55)/SUM('Population (EAM)'!$L$45:'Population (EAM)'!$L$54)*10^5</f>
        <v>1.6496479390762746</v>
      </c>
      <c r="M14" s="12"/>
      <c r="N14" s="11"/>
      <c r="O14" s="11"/>
      <c r="P14" s="11"/>
    </row>
    <row r="15" spans="1:16" ht="63" customHeight="1">
      <c r="A15" s="29">
        <v>47.5</v>
      </c>
      <c r="B15" s="12"/>
      <c r="C15" s="12"/>
      <c r="D15" s="12"/>
      <c r="E15" s="12"/>
      <c r="F15" s="12"/>
      <c r="G15" s="12"/>
      <c r="H15" s="12">
        <f>SUM('Raw Adj (EAM)'!$Q$11:'Raw Adj (EAM)'!$Q$20)/SUM('Population (EAM)'!$M$10:'Population (EAM)'!$M$19)*10^5</f>
        <v>2.001117163183773</v>
      </c>
      <c r="I15" s="12">
        <f>SUM('Raw Adj (EAM)'!$Q$21:'Raw Adj (EAM)'!$Q$30)/SUM('Population (EAM)'!$M$20:'Population (EAM)'!$M$29)*10^5</f>
        <v>3.3317866663677536</v>
      </c>
      <c r="J15" s="12">
        <f>SUM('Raw Adj (EAM)'!$Q$31:'Raw Adj (EAM)'!$Q$40)/SUM('Population (EAM)'!$M$30:'Population (EAM)'!$M$39)*10^5</f>
        <v>5.6294510541150649</v>
      </c>
      <c r="K15" s="12">
        <f>SUM('Raw Adj (EAM)'!$Q$41:'Raw Adj (EAM)'!$Q$50)/SUM('Population (EAM)'!$M$40:'Population (EAM)'!$M$49)*10^5</f>
        <v>3.5520073653603981</v>
      </c>
      <c r="L15" s="12"/>
      <c r="M15" s="12"/>
      <c r="N15" s="11"/>
      <c r="O15" s="11"/>
      <c r="P15" s="11"/>
    </row>
    <row r="16" spans="1:16" ht="63" customHeight="1">
      <c r="A16" s="29">
        <v>52.5</v>
      </c>
      <c r="B16" s="12"/>
      <c r="C16" s="12"/>
      <c r="D16" s="12"/>
      <c r="E16" s="12"/>
      <c r="F16" s="12"/>
      <c r="G16" s="12">
        <f>SUM('Raw Adj (EAM)'!$R$6:'Raw Adj (EAM)'!$R$15)/SUM('Population (EAM)'!$N$5:'Population (EAM)'!$N$14)*10^5</f>
        <v>2.9548907643045172</v>
      </c>
      <c r="H16" s="12">
        <f>SUM('Raw Adj (EAM)'!$R$16:'Raw Adj (EAM)'!$R$25)/SUM('Population (EAM)'!$N$15:'Population (EAM)'!$N$24)*10^5</f>
        <v>4.0364349832485189</v>
      </c>
      <c r="I16" s="12">
        <f>SUM('Raw Adj (EAM)'!$R$26:'Raw Adj (EAM)'!$R$35)/SUM('Population (EAM)'!$N$25:'Population (EAM)'!$N$34)*10^5</f>
        <v>6.8113602726354614</v>
      </c>
      <c r="J16" s="12">
        <f>SUM('Raw Adj (EAM)'!$R$36:'Raw Adj (EAM)'!$R$45)/SUM('Population (EAM)'!$N$35:'Population (EAM)'!$N$44)*10^5</f>
        <v>8.1440797452464757</v>
      </c>
      <c r="K16" s="12">
        <f>SUM('Raw Adj (EAM)'!$R$46:'Raw Adj (EAM)'!$R$55)/SUM('Population (EAM)'!$N$45:'Population (EAM)'!$N$54)*10^5</f>
        <v>4.8069515683676194</v>
      </c>
      <c r="L16" s="12"/>
      <c r="M16" s="12"/>
      <c r="N16" s="11"/>
      <c r="O16" s="11"/>
      <c r="P16" s="11"/>
    </row>
    <row r="17" spans="1:16" ht="63" customHeight="1">
      <c r="A17" s="29">
        <v>57.5</v>
      </c>
      <c r="B17" s="12"/>
      <c r="C17" s="12"/>
      <c r="D17" s="12"/>
      <c r="E17" s="12"/>
      <c r="F17" s="12"/>
      <c r="G17" s="12">
        <f>SUM('Raw Adj (EAM)'!$S$11:'Raw Adj (EAM)'!$S$20)/SUM('Population (EAM)'!$O$10:'Population (EAM)'!$O$19)*10^5</f>
        <v>5.2824046140592769</v>
      </c>
      <c r="H17" s="12">
        <f>SUM('Raw Adj (EAM)'!$S$21:'Raw Adj (EAM)'!$S$30)/SUM('Population (EAM)'!$O$20:'Population (EAM)'!$O$29)*10^5</f>
        <v>7.7318867954717616</v>
      </c>
      <c r="I17" s="12">
        <f>SUM('Raw Adj (EAM)'!$S$31:'Raw Adj (EAM)'!$S$40)/SUM('Population (EAM)'!$O$30:'Population (EAM)'!$O$39)*10^5</f>
        <v>13.285518795633672</v>
      </c>
      <c r="J17" s="12">
        <f>SUM('Raw Adj (EAM)'!$S$41:'Raw Adj (EAM)'!$S$50)/SUM('Population (EAM)'!$O$40:'Population (EAM)'!$O$49)*10^5</f>
        <v>10.06403458980698</v>
      </c>
      <c r="K17" s="12"/>
      <c r="L17" s="12"/>
      <c r="M17" s="12"/>
      <c r="N17" s="11"/>
      <c r="O17" s="11"/>
      <c r="P17" s="11"/>
    </row>
    <row r="18" spans="1:16" ht="63" customHeight="1">
      <c r="A18" s="29">
        <v>62.5</v>
      </c>
      <c r="B18" s="12"/>
      <c r="C18" s="12"/>
      <c r="D18" s="12"/>
      <c r="E18" s="12"/>
      <c r="F18" s="12">
        <f>SUM('Raw Adj (EAM)'!$T$6:'Raw Adj (EAM)'!$T$15)/SUM('Population (EAM)'!$P$5:'Population (EAM)'!$P$14)*10^5</f>
        <v>7.0330291174884154</v>
      </c>
      <c r="G18" s="12">
        <f>SUM('Raw Adj (EAM)'!$T$16:'Raw Adj (EAM)'!$T$25)/SUM('Population (EAM)'!$P$15:'Population (EAM)'!$P$24)*10^5</f>
        <v>10.110774379073522</v>
      </c>
      <c r="H18" s="12">
        <f>SUM('Raw Adj (EAM)'!$T$26:'Raw Adj (EAM)'!$T$35)/SUM('Population (EAM)'!$P$25:'Population (EAM)'!$P$34)*10^5</f>
        <v>15.901576328654068</v>
      </c>
      <c r="I18" s="12">
        <f>SUM('Raw Adj (EAM)'!$T$36:'Raw Adj (EAM)'!$T$45)/SUM('Population (EAM)'!$P$35:'Population (EAM)'!$P$44)*10^5</f>
        <v>20.481452787425376</v>
      </c>
      <c r="J18" s="12">
        <f>SUM('Raw Adj (EAM)'!$T$46:'Raw Adj (EAM)'!$T$55)/SUM('Population (EAM)'!$P$45:'Population (EAM)'!$P$54)*10^5</f>
        <v>14.676072755142288</v>
      </c>
      <c r="K18" s="12"/>
      <c r="L18" s="12"/>
      <c r="M18" s="12"/>
      <c r="N18" s="11"/>
      <c r="O18" s="11"/>
      <c r="P18" s="11"/>
    </row>
    <row r="19" spans="1:16" ht="63" customHeight="1">
      <c r="A19" s="29">
        <v>67.5</v>
      </c>
      <c r="B19" s="12"/>
      <c r="C19" s="12"/>
      <c r="D19" s="12"/>
      <c r="E19" s="12"/>
      <c r="F19" s="12">
        <f>SUM('Raw Adj (EAM)'!$U$11:'Raw Adj (EAM)'!$U$20)/SUM('Population (EAM)'!$Q$10:'Population (EAM)'!$Q$19)*10^5</f>
        <v>12.412042497151518</v>
      </c>
      <c r="G19" s="12">
        <f>SUM('Raw Adj (EAM)'!$U$21:'Raw Adj (EAM)'!$U$30)/SUM('Population (EAM)'!$Q$20:'Population (EAM)'!$Q$29)*10^5</f>
        <v>18.178302343480802</v>
      </c>
      <c r="H19" s="12">
        <f>SUM('Raw Adj (EAM)'!$U$31:'Raw Adj (EAM)'!$U$40)/SUM('Population (EAM)'!$Q$30:'Population (EAM)'!$Q$39)*10^5</f>
        <v>29.163461742252384</v>
      </c>
      <c r="I19" s="12">
        <f>SUM('Raw Adj (EAM)'!$U$41:'Raw Adj (EAM)'!$U$50)/SUM('Population (EAM)'!$Q$40:'Population (EAM)'!$Q$49)*10^5</f>
        <v>26.850629272352933</v>
      </c>
      <c r="J19" s="12"/>
      <c r="K19" s="12"/>
      <c r="L19" s="12"/>
      <c r="M19" s="12"/>
      <c r="N19" s="11"/>
      <c r="O19" s="11"/>
      <c r="P19" s="11"/>
    </row>
    <row r="20" spans="1:16" ht="63" customHeight="1">
      <c r="A20" s="29">
        <v>72.5</v>
      </c>
      <c r="B20" s="12"/>
      <c r="C20" s="12"/>
      <c r="D20" s="12"/>
      <c r="E20" s="12">
        <f>SUM('Raw Adj (EAM)'!$V$6:'Raw Adj (EAM)'!$V$15)/SUM('Population (EAM)'!$R$5:'Population (EAM)'!$R$14)*10^5</f>
        <v>14.761118880825777</v>
      </c>
      <c r="F20" s="12">
        <f>SUM('Raw Adj (EAM)'!$V$16:'Raw Adj (EAM)'!$V$25)/SUM('Population (EAM)'!$R$15:'Population (EAM)'!$R$24)*10^5</f>
        <v>21.608723553768257</v>
      </c>
      <c r="G20" s="12">
        <f>SUM('Raw Adj (EAM)'!$V$26:'Raw Adj (EAM)'!$V$35)/SUM('Population (EAM)'!$R$25:'Population (EAM)'!$R$34)*10^5</f>
        <v>34.837569772663244</v>
      </c>
      <c r="H20" s="12">
        <f>SUM('Raw Adj (EAM)'!$V$36:'Raw Adj (EAM)'!$V$45)/SUM('Population (EAM)'!$R$35:'Population (EAM)'!$R$44)*10^5</f>
        <v>46.871687958644316</v>
      </c>
      <c r="I20" s="12">
        <f>SUM('Raw Adj (EAM)'!$V$46:'Raw Adj (EAM)'!$V$55)/SUM('Population (EAM)'!$R$45:'Population (EAM)'!$R$54)*10^5</f>
        <v>36.360444272830556</v>
      </c>
      <c r="J20" s="12"/>
      <c r="K20" s="12"/>
      <c r="L20" s="12"/>
      <c r="M20" s="12"/>
      <c r="N20" s="11"/>
      <c r="O20" s="11"/>
      <c r="P20" s="11"/>
    </row>
    <row r="21" spans="1:16" ht="63" customHeight="1">
      <c r="A21" s="29">
        <v>77.5</v>
      </c>
      <c r="B21" s="12"/>
      <c r="C21" s="12"/>
      <c r="D21" s="12"/>
      <c r="E21" s="12">
        <f>SUM('Raw Adj (EAM)'!$W$11:'Raw Adj (EAM)'!$W$20)/SUM('Population (EAM)'!$S$10:'Population (EAM)'!$S$19)*10^5</f>
        <v>23.248533796766278</v>
      </c>
      <c r="F21" s="12">
        <f>SUM('Raw Adj (EAM)'!$W$21:'Raw Adj (EAM)'!$W$30)/SUM('Population (EAM)'!$S$20:'Population (EAM)'!$S$29)*10^5</f>
        <v>35.975777429702831</v>
      </c>
      <c r="G21" s="12">
        <f>SUM('Raw Adj (EAM)'!$W$31:'Raw Adj (EAM)'!$W$40)/SUM('Population (EAM)'!$S$30:'Population (EAM)'!$S$39)*10^5</f>
        <v>60.916089245873081</v>
      </c>
      <c r="H21" s="12">
        <f>SUM('Raw Adj (EAM)'!$W$41:'Raw Adj (EAM)'!$W$50)/SUM('Population (EAM)'!$S$40:'Population (EAM)'!$S$49)*10^5</f>
        <v>61.888754638473678</v>
      </c>
      <c r="I21" s="12"/>
      <c r="J21" s="12"/>
      <c r="K21" s="12"/>
      <c r="L21" s="12"/>
      <c r="M21" s="12"/>
      <c r="N21" s="11"/>
      <c r="O21" s="11"/>
      <c r="P21" s="11"/>
    </row>
    <row r="22" spans="1:16" ht="63" customHeight="1">
      <c r="A22" s="29">
        <v>82.5</v>
      </c>
      <c r="B22" s="12"/>
      <c r="C22" s="12"/>
      <c r="D22" s="12">
        <f>SUM('Raw Adj (EAM)'!$X$6:'Raw Adj (EAM)'!$X$15)/SUM('Population (EAM)'!$T$5:'Population (EAM)'!$T$14)*10^5</f>
        <v>22.862390539280071</v>
      </c>
      <c r="E22" s="12">
        <f>SUM('Raw Adj (EAM)'!$X$16:'Raw Adj (EAM)'!$X$25)/SUM('Population (EAM)'!$T$15:'Population (EAM)'!$T$24)*10^5</f>
        <v>35.430476412735075</v>
      </c>
      <c r="F22" s="12">
        <f>SUM('Raw Adj (EAM)'!$X$26:'Raw Adj (EAM)'!$X$35)/SUM('Population (EAM)'!$T$25:'Population (EAM)'!$T$34)*10^5</f>
        <v>64.789883462164227</v>
      </c>
      <c r="G22" s="12">
        <f>SUM('Raw Adj (EAM)'!$X$36:'Raw Adj (EAM)'!$X$45)/SUM('Population (EAM)'!$T$35:'Population (EAM)'!$T$44)*10^5</f>
        <v>92.221434583832718</v>
      </c>
      <c r="H22" s="12">
        <f>SUM('Raw Adj (EAM)'!$X$46:'Raw Adj (EAM)'!$X$55)/SUM('Population (EAM)'!$T$45:'Population (EAM)'!$T$54)*10^5</f>
        <v>82.341252937989339</v>
      </c>
      <c r="I22" s="12"/>
      <c r="J22" s="12"/>
      <c r="K22" s="12"/>
      <c r="L22" s="12"/>
      <c r="M22" s="12"/>
      <c r="N22" s="11"/>
      <c r="O22" s="11"/>
      <c r="P22" s="11"/>
    </row>
    <row r="23" spans="1:16" ht="63" customHeight="1">
      <c r="A23" s="29">
        <v>87.5</v>
      </c>
      <c r="B23" s="12"/>
      <c r="C23" s="12"/>
      <c r="D23" s="12">
        <f>SUM('Raw Adj (EAM)'!$Y$11:'Raw Adj (EAM)'!$Y$20)/SUM('Population (EAM)'!$U$10:'Population (EAM)'!$U$19)*10^5</f>
        <v>32.00226519758035</v>
      </c>
      <c r="E23" s="12">
        <f>SUM('Raw Adj (EAM)'!$Y$21:'Raw Adj (EAM)'!$Y$30)/SUM('Population (EAM)'!$U$20:'Population (EAM)'!$U$29)*10^5</f>
        <v>54.73836578647358</v>
      </c>
      <c r="F23" s="12">
        <f>SUM('Raw Adj (EAM)'!$Y$31:'Raw Adj (EAM)'!$Y$40)/SUM('Population (EAM)'!$U$30:'Population (EAM)'!$U$39)*10^5</f>
        <v>108.18374720755605</v>
      </c>
      <c r="G23" s="12">
        <f>SUM('Raw Adj (EAM)'!$Y$41:'Raw Adj (EAM)'!$Y$50)/SUM('Population (EAM)'!$U$40:'Population (EAM)'!$U$49)*10^5</f>
        <v>116.98042985163974</v>
      </c>
      <c r="H23" s="12"/>
      <c r="I23" s="12"/>
      <c r="J23" s="12"/>
      <c r="K23" s="12"/>
      <c r="L23" s="12"/>
      <c r="M23" s="12"/>
      <c r="N23" s="11"/>
      <c r="O23" s="11"/>
      <c r="P23" s="11"/>
    </row>
    <row r="24" spans="1:16" ht="63" customHeight="1">
      <c r="A24" s="29">
        <v>92.5</v>
      </c>
      <c r="B24" s="12"/>
      <c r="C24" s="12">
        <f>SUM('Raw Adj (EAM)'!$Z$6:'Raw Adj (EAM)'!$Z$15)/SUM('Population (EAM)'!$V$5:'Population (EAM)'!$V$14)*10^5</f>
        <v>20.362647359502571</v>
      </c>
      <c r="D24" s="12">
        <f>SUM('Raw Adj (EAM)'!$Z$16:'Raw Adj (EAM)'!$Z$25)/SUM('Population (EAM)'!$V$15:'Population (EAM)'!$V$24)*10^5</f>
        <v>47.653529708004115</v>
      </c>
      <c r="E24" s="12">
        <f>SUM('Raw Adj (EAM)'!$Z$26:'Raw Adj (EAM)'!$Z$35)/SUM('Population (EAM)'!$V$25:'Population (EAM)'!$V$34)*10^5</f>
        <v>84.764816767527833</v>
      </c>
      <c r="F24" s="12">
        <f>SUM('Raw Adj (EAM)'!$Z$36:'Raw Adj (EAM)'!$Z$45)/SUM('Population (EAM)'!$V$35:'Population (EAM)'!$V$44)*10^5</f>
        <v>120.82370230610258</v>
      </c>
      <c r="G24" s="12">
        <f>SUM('Raw Adj (EAM)'!$Z$46:'Raw Adj (EAM)'!$Z$55)/SUM('Population (EAM)'!$V$45:'Population (EAM)'!$V$54)*10^5</f>
        <v>116.68473499735005</v>
      </c>
      <c r="H24" s="12"/>
      <c r="I24" s="12"/>
      <c r="J24" s="12"/>
      <c r="K24" s="12"/>
      <c r="L24" s="12"/>
      <c r="M24" s="12"/>
      <c r="N24" s="11"/>
      <c r="O24" s="11"/>
      <c r="P24" s="11"/>
    </row>
    <row r="25" spans="1:16" ht="63" customHeight="1">
      <c r="A25" s="29">
        <v>97.5</v>
      </c>
      <c r="B25" s="12"/>
      <c r="C25" s="12">
        <f>SUM('Raw Adj (EAM)'!$AA$11:'Raw Adj (EAM)'!$AA$20)/SUM('Population (EAM)'!$W$10:'Population (EAM)'!$W$19)*10^5</f>
        <v>33.678274885685035</v>
      </c>
      <c r="D25" s="12">
        <f>SUM('Raw Adj (EAM)'!$AA$21:'Raw Adj (EAM)'!$AA$30)/SUM('Population (EAM)'!$W$20:'Population (EAM)'!$W$29)*10^5</f>
        <v>65.830058346976131</v>
      </c>
      <c r="E25" s="12">
        <f>SUM('Raw Adj (EAM)'!$AA$31:'Raw Adj (EAM)'!$AA$40)/SUM('Population (EAM)'!$W$30:'Population (EAM)'!$W$39)*10^5</f>
        <v>109.85149277595602</v>
      </c>
      <c r="F25" s="12">
        <f>SUM('Raw Adj (EAM)'!$AA$41:'Raw Adj (EAM)'!$AA$50)/SUM('Population (EAM)'!$W$40:'Population (EAM)'!$W$49)*10^5</f>
        <v>106.30438668257605</v>
      </c>
      <c r="G25" s="12"/>
      <c r="H25" s="12"/>
      <c r="I25" s="12"/>
      <c r="J25" s="12"/>
      <c r="K25" s="12"/>
      <c r="L25" s="12"/>
      <c r="M25" s="12"/>
      <c r="N25" s="11"/>
      <c r="O25" s="11"/>
      <c r="P25" s="11"/>
    </row>
    <row r="26" spans="1:16" ht="63" customHeight="1" thickBot="1">
      <c r="A26" s="30">
        <v>102.5</v>
      </c>
      <c r="B26" s="13">
        <f>SUM('Raw Adj (EAM)'!$AB$6:'Raw Adj (EAM)'!$AB$15)/SUM('Population (EAM)'!$X$5:'Population (EAM)'!$X$14)*10^5</f>
        <v>0</v>
      </c>
      <c r="C26" s="13">
        <f>SUM('Raw Adj (EAM)'!$AB$16:'Raw Adj (EAM)'!$AB$25)/SUM('Population (EAM)'!$X$15:'Population (EAM)'!$X$24)*10^5</f>
        <v>36.107112333025583</v>
      </c>
      <c r="D26" s="13">
        <f>SUM('Raw Adj (EAM)'!$AB$26:'Raw Adj (EAM)'!$AB$35)/SUM('Population (EAM)'!$X$25:'Population (EAM)'!$X$34)*10^5</f>
        <v>116.02093498893387</v>
      </c>
      <c r="E26" s="34">
        <f>SUM('Raw Adj (EAM)'!$AB$36:'Raw Adj (EAM)'!$AB$45)/SUM('Population (EAM)'!$X$35:'Population (EAM)'!$X$44)*10^5</f>
        <v>73.034739325042068</v>
      </c>
      <c r="F26" s="13">
        <f>SUM('Raw Adj (EAM)'!$AB$46:'Raw Adj (EAM)'!$AB$55)/SUM('Population (EAM)'!$X$45:'Population (EAM)'!$X$54)*10^5</f>
        <v>60.046288323098189</v>
      </c>
      <c r="G26" s="13"/>
      <c r="H26" s="13"/>
      <c r="I26" s="13"/>
      <c r="J26" s="13"/>
      <c r="K26" s="13"/>
      <c r="L26" s="13"/>
      <c r="M26" s="13"/>
      <c r="N26" s="14"/>
      <c r="O26" s="14"/>
      <c r="P26" s="14"/>
    </row>
    <row r="27" spans="1:16" ht="42" customHeight="1" thickTop="1"/>
    <row r="28" spans="1:16" ht="61.5">
      <c r="A28" s="3"/>
      <c r="B28" s="2"/>
      <c r="C28" s="2"/>
      <c r="D28" s="5"/>
      <c r="E28" s="5"/>
      <c r="F28" s="2"/>
      <c r="G28" s="5" t="str">
        <f>CONCATENATE('Raw Adj (EAM)'!A1," EAF")</f>
        <v>Mortality by Other Lymphomas EAF</v>
      </c>
      <c r="H28" s="2"/>
      <c r="I28" s="2"/>
      <c r="J28" s="2"/>
      <c r="K28" s="2"/>
      <c r="L28" s="2"/>
      <c r="M28" s="2"/>
      <c r="N28" s="2"/>
    </row>
    <row r="29" spans="1:16" ht="61.5">
      <c r="A29" s="3"/>
      <c r="B29" s="2"/>
      <c r="C29" s="2"/>
      <c r="D29" s="5"/>
      <c r="E29" s="5"/>
      <c r="F29" s="2"/>
      <c r="G29" s="5" t="s">
        <v>34</v>
      </c>
      <c r="H29" s="2"/>
      <c r="I29" s="2"/>
      <c r="J29" s="2"/>
      <c r="K29" s="2"/>
      <c r="L29" s="2"/>
      <c r="M29" s="2"/>
      <c r="N29" s="2"/>
    </row>
    <row r="30" spans="1:16" ht="19.5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6" ht="102" customHeight="1" thickTop="1" thickBot="1">
      <c r="A31" s="6" t="s">
        <v>35</v>
      </c>
      <c r="B31" s="7" t="s">
        <v>36</v>
      </c>
      <c r="C31" s="7" t="s">
        <v>37</v>
      </c>
      <c r="D31" s="7" t="s">
        <v>38</v>
      </c>
      <c r="E31" s="7" t="s">
        <v>39</v>
      </c>
      <c r="F31" s="7" t="s">
        <v>40</v>
      </c>
      <c r="G31" s="7" t="s">
        <v>41</v>
      </c>
      <c r="H31" s="7" t="s">
        <v>42</v>
      </c>
      <c r="I31" s="7" t="s">
        <v>43</v>
      </c>
      <c r="J31" s="7" t="s">
        <v>44</v>
      </c>
      <c r="K31" s="7" t="s">
        <v>45</v>
      </c>
      <c r="L31" s="7" t="s">
        <v>46</v>
      </c>
      <c r="M31" s="7" t="s">
        <v>47</v>
      </c>
      <c r="N31" s="8" t="s">
        <v>48</v>
      </c>
      <c r="O31" s="8" t="s">
        <v>52</v>
      </c>
      <c r="P31" s="8" t="s">
        <v>53</v>
      </c>
    </row>
    <row r="32" spans="1:16" ht="62.1" customHeight="1">
      <c r="A32" s="9">
        <v>0.5</v>
      </c>
      <c r="B32" s="10"/>
      <c r="C32" s="10"/>
      <c r="D32" s="15"/>
      <c r="E32" s="31"/>
      <c r="F32" s="12"/>
      <c r="G32" s="12"/>
      <c r="H32" s="12"/>
      <c r="I32" s="12"/>
      <c r="J32" s="12"/>
      <c r="K32" s="12"/>
      <c r="L32" s="12">
        <f>SUM('Raw Adj (EAF)'!$C$5:'Raw Adj (EAF)'!$C$14)/SUM('Population (EAF)'!$C$4:'Population (EAF)'!$C$13)*10^5</f>
        <v>0.11875725298583308</v>
      </c>
      <c r="M32" s="12">
        <f>SUM('Raw Adj (EAF)'!$C$15:'Raw Adj (EAF)'!$C$24)/SUM('Population (EAF)'!$C$14:'Population (EAF)'!$C$23)*10^5</f>
        <v>0.1064606334336432</v>
      </c>
      <c r="N32" s="32">
        <f>SUM('Raw Adj (EAF)'!$C$25:'Raw Adj (EAF)'!$C$34)/SUM('Population (EAF)'!$C$24:'Population (EAF)'!$C$33)*10^5</f>
        <v>7.5868143182529907E-2</v>
      </c>
      <c r="O32" s="32">
        <f>SUM('Raw Adj (EAF)'!$C$35:'Raw Adj (EAF)'!$C$44)/SUM('Population (EAF)'!$C$34:'Population (EAF)'!$C$43)*10^5</f>
        <v>4.0806249975882912E-2</v>
      </c>
      <c r="P32" s="32">
        <f>SUM('Raw Adj (EAF)'!$C$45:'Raw Adj (EAF)'!$C$54)/SUM('Population (EAF)'!$C$44:'Population (EAF)'!$C$53)*10^5</f>
        <v>3.2627407070800481E-2</v>
      </c>
    </row>
    <row r="33" spans="1:16" ht="62.1" customHeight="1">
      <c r="A33" s="9">
        <v>3</v>
      </c>
      <c r="B33" s="12"/>
      <c r="C33" s="12"/>
      <c r="D33" s="12"/>
      <c r="E33" s="31"/>
      <c r="F33" s="12"/>
      <c r="G33" s="12"/>
      <c r="H33" s="12"/>
      <c r="I33" s="12"/>
      <c r="J33" s="12"/>
      <c r="K33" s="12"/>
      <c r="L33" s="12">
        <f>SUM('Raw Adj (EAF)'!$D$7:'Raw Adj (EAF)'!$G$16)/SUM('Population (EAF)'!$D$6:'Population (EAF)'!$D$15)*10^5</f>
        <v>7.205537936993664E-2</v>
      </c>
      <c r="M33" s="12">
        <f>SUM('Raw Adj (EAF)'!$D$17:'Raw Adj (EAF)'!$G$26)/SUM('Population (EAF)'!$D$16:'Population (EAF)'!$D$25)*10^5</f>
        <v>0.10443882358433058</v>
      </c>
      <c r="N33" s="33">
        <f>SUM('Raw Adj (EAF)'!$D$27:'Raw Adj (EAF)'!$G$36)/SUM('Population (EAF)'!$D$26:'Population (EAF)'!$D$35)*10^5</f>
        <v>8.0646087911863437E-2</v>
      </c>
      <c r="O33" s="33">
        <f>SUM('Raw Adj (EAF)'!$D$37:'Raw Adj (EAF)'!$G$46)/SUM('Population (EAF)'!$D$36:'Population (EAF)'!$D$45)*10^5</f>
        <v>4.3795643121831818E-2</v>
      </c>
      <c r="P33" s="33">
        <f>SUM('Raw Adj (EAF)'!$D$47:'Raw Adj (EAF)'!$G$56)/SUM('Population (EAF)'!$D$46:'Population (EAF)'!$D$55)*10^5</f>
        <v>1.6414684410711356E-2</v>
      </c>
    </row>
    <row r="34" spans="1:16" ht="62.1" customHeight="1">
      <c r="A34" s="9">
        <v>7.5</v>
      </c>
      <c r="B34" s="12"/>
      <c r="C34" s="12"/>
      <c r="D34" s="12"/>
      <c r="E34" s="31"/>
      <c r="F34" s="12"/>
      <c r="G34" s="12"/>
      <c r="H34" s="12"/>
      <c r="I34" s="12"/>
      <c r="J34" s="12"/>
      <c r="K34" s="12"/>
      <c r="L34" s="12">
        <f>SUM('Raw Adj (EAF)'!$I$11:'Raw Adj (EAF)'!$I$20)/SUM('Population (EAF)'!$E$10:'Population (EAF)'!$E$19)*10^5</f>
        <v>7.5734079705591664E-2</v>
      </c>
      <c r="M34" s="12">
        <f>SUM('Raw Adj (EAF)'!$I$21:'Raw Adj (EAF)'!$I$30)/SUM('Population (EAF)'!$E$20:'Population (EAF)'!$E$29)*10^5</f>
        <v>8.9700363425955928E-2</v>
      </c>
      <c r="N34" s="33">
        <f>SUM('Raw Adj (EAF)'!$I$31:'Raw Adj (EAF)'!$I$40)/SUM('Population (EAF)'!$E$30:'Population (EAF)'!$E$39)*10^5</f>
        <v>4.057682707720886E-2</v>
      </c>
      <c r="O34" s="33">
        <f>SUM('Raw Adj (EAF)'!$I$41:'Raw Adj (EAF)'!$I$50)/SUM('Population (EAF)'!$E$40:'Population (EAF)'!$E$49)*10^5</f>
        <v>2.7693266372871408E-2</v>
      </c>
      <c r="P34" s="33"/>
    </row>
    <row r="35" spans="1:16" ht="62.1" customHeight="1">
      <c r="A35" s="29">
        <v>12.5</v>
      </c>
      <c r="B35" s="12"/>
      <c r="C35" s="12"/>
      <c r="D35" s="31"/>
      <c r="E35" s="12"/>
      <c r="F35" s="12"/>
      <c r="G35" s="12"/>
      <c r="H35" s="12"/>
      <c r="I35" s="12"/>
      <c r="J35" s="12"/>
      <c r="K35" s="12">
        <f>SUM('Raw Adj (EAF)'!$J$6:'Raw Adj (EAF)'!$J$15)/SUM('Population (EAF)'!$F$5:'Population (EAF)'!$F$14)*10^5</f>
        <v>5.7453446535161302E-2</v>
      </c>
      <c r="L35" s="12">
        <f>SUM('Raw Adj (EAF)'!$J$16:'Raw Adj (EAF)'!$J$25)/SUM('Population (EAF)'!$F$15:'Population (EAF)'!$F$24)*10^5</f>
        <v>0.11366531178768141</v>
      </c>
      <c r="M35" s="12">
        <f>SUM('Raw Adj (EAF)'!$J$26:'Raw Adj (EAF)'!$J$35)/SUM('Population (EAF)'!$F$25:'Population (EAF)'!$F$34)*10^5</f>
        <v>8.1068156506391903E-2</v>
      </c>
      <c r="N35" s="33">
        <f>SUM('Raw Adj (EAF)'!$J$36:'Raw Adj (EAF)'!$J$45)/SUM('Population (EAF)'!$F$35:'Population (EAF)'!$F$44)*10^5</f>
        <v>8.5682302607604538E-2</v>
      </c>
      <c r="O35" s="33">
        <f>SUM('Raw Adj (EAF)'!$J$46:'Raw Adj (EAF)'!$J$55)/SUM('Population (EAF)'!$F$45:'Population (EAF)'!$F$54)*10^5</f>
        <v>3.7926528912065403E-2</v>
      </c>
      <c r="P35" s="33"/>
    </row>
    <row r="36" spans="1:16" ht="62.1" customHeight="1">
      <c r="A36" s="29">
        <v>17.5</v>
      </c>
      <c r="B36" s="12"/>
      <c r="C36" s="12"/>
      <c r="D36" s="31"/>
      <c r="E36" s="12"/>
      <c r="F36" s="12"/>
      <c r="G36" s="12"/>
      <c r="H36" s="12"/>
      <c r="I36" s="12"/>
      <c r="J36" s="12"/>
      <c r="K36" s="12">
        <f>SUM('Raw Adj (EAF)'!$K$11:'Raw Adj (EAF)'!$K$20)/SUM('Population (EAF)'!$G$10:'Population (EAF)'!$G$19)*10^5</f>
        <v>0.1297306915855895</v>
      </c>
      <c r="L36" s="12">
        <f>SUM('Raw Adj (EAF)'!$K$21:'Raw Adj (EAF)'!$K$30)/SUM('Population (EAF)'!$G$20:'Population (EAF)'!$G$29)*10^5</f>
        <v>0.17582423894056931</v>
      </c>
      <c r="M36" s="12">
        <f>SUM('Raw Adj (EAF)'!$K$31:'Raw Adj (EAF)'!$K$40)/SUM('Population (EAF)'!$G$30:'Population (EAF)'!$G$39)*10^5</f>
        <v>0.17992974771521708</v>
      </c>
      <c r="N36" s="33">
        <f>SUM('Raw Adj (EAF)'!$K$41:'Raw Adj (EAF)'!$K$50)/SUM('Population (EAF)'!$G$40:'Population (EAF)'!$G$49)*10^5</f>
        <v>0.10326777178138843</v>
      </c>
      <c r="O36" s="33"/>
      <c r="P36" s="33"/>
    </row>
    <row r="37" spans="1:16" ht="62.1" customHeight="1">
      <c r="A37" s="29">
        <v>22.5</v>
      </c>
      <c r="B37" s="12"/>
      <c r="C37" s="31"/>
      <c r="D37" s="12"/>
      <c r="E37" s="12"/>
      <c r="F37" s="12"/>
      <c r="G37" s="12"/>
      <c r="H37" s="12"/>
      <c r="I37" s="12"/>
      <c r="J37" s="12">
        <f>SUM('Raw Adj (EAF)'!$L$6:'Raw Adj (EAF)'!$L$15)/SUM('Population (EAF)'!$H$5:'Population (EAF)'!$H$14)*10^5</f>
        <v>0.10853968904667996</v>
      </c>
      <c r="K37" s="12">
        <f>SUM('Raw Adj (EAF)'!$L$16:'Raw Adj (EAF)'!$L$25)/SUM('Population (EAF)'!$H$15:'Population (EAF)'!$H$24)*10^5</f>
        <v>0.19126724902028927</v>
      </c>
      <c r="L37" s="12">
        <f>SUM('Raw Adj (EAF)'!$L$26:'Raw Adj (EAF)'!$L$35)/SUM('Population (EAF)'!$H$25:'Population (EAF)'!$H$34)*10^5</f>
        <v>0.2605949674731361</v>
      </c>
      <c r="M37" s="12">
        <f>SUM('Raw Adj (EAF)'!$L$36:'Raw Adj (EAF)'!$L$45)/SUM('Population (EAF)'!$H$35:'Population (EAF)'!$H$44)*10^5</f>
        <v>0.37907424442849291</v>
      </c>
      <c r="N37" s="11">
        <f>SUM('Raw Adj (EAF)'!$L$46:'Raw Adj (EAF)'!$L$55)/SUM('Population (EAF)'!$H$45:'Population (EAF)'!$H$54)*10^5</f>
        <v>0.22594520362095855</v>
      </c>
      <c r="O37" s="11"/>
      <c r="P37" s="11"/>
    </row>
    <row r="38" spans="1:16" ht="62.1" customHeight="1">
      <c r="A38" s="29">
        <v>27.5</v>
      </c>
      <c r="B38" s="12"/>
      <c r="C38" s="31"/>
      <c r="D38" s="12"/>
      <c r="E38" s="12"/>
      <c r="F38" s="12"/>
      <c r="G38" s="12"/>
      <c r="H38" s="12"/>
      <c r="I38" s="12"/>
      <c r="J38" s="12">
        <f>SUM('Raw Adj (EAF)'!$M$11:'Raw Adj (EAF)'!$M$20)/SUM('Population (EAF)'!$I$10:'Population (EAF)'!$I$19)*10^5</f>
        <v>0.19415053143574509</v>
      </c>
      <c r="K38" s="12">
        <f>SUM('Raw Adj (EAF)'!$M$21:'Raw Adj (EAF)'!$M$30)/SUM('Population (EAF)'!$I$20:'Population (EAF)'!$I$29)*10^5</f>
        <v>0.28978979259447768</v>
      </c>
      <c r="L38" s="12">
        <f>SUM('Raw Adj (EAF)'!$M$31:'Raw Adj (EAF)'!$M$40)/SUM('Population (EAF)'!$I$30:'Population (EAF)'!$I$39)*10^5</f>
        <v>0.48766946395888022</v>
      </c>
      <c r="M38" s="12">
        <f>SUM('Raw Adj (EAF)'!$M$41:'Raw Adj (EAF)'!$M$50)/SUM('Population (EAF)'!$I$40:'Population (EAF)'!$I$49)*10^5</f>
        <v>0.32344206338413706</v>
      </c>
      <c r="N38" s="11"/>
      <c r="O38" s="11"/>
      <c r="P38" s="11"/>
    </row>
    <row r="39" spans="1:16" ht="62.1" customHeight="1">
      <c r="A39" s="29">
        <v>32.5</v>
      </c>
      <c r="B39" s="31"/>
      <c r="C39" s="12"/>
      <c r="D39" s="12"/>
      <c r="E39" s="12"/>
      <c r="F39" s="12"/>
      <c r="G39" s="12"/>
      <c r="H39" s="12"/>
      <c r="I39" s="12">
        <f>SUM('Raw Adj (EAF)'!$N$6:'Raw Adj (EAF)'!$N$15)/SUM('Population (EAF)'!$J$5:'Population (EAF)'!$J$14)*10^5</f>
        <v>0.18530278924390259</v>
      </c>
      <c r="J39" s="12">
        <f>SUM('Raw Adj (EAF)'!$N$16:'Raw Adj (EAF)'!$N$25)/SUM('Population (EAF)'!$J$15:'Population (EAF)'!$J$24)*10^5</f>
        <v>0.35003464028431047</v>
      </c>
      <c r="K39" s="12">
        <f>SUM('Raw Adj (EAF)'!$N$26:'Raw Adj (EAF)'!$N$35)/SUM('Population (EAF)'!$J$25:'Population (EAF)'!$J$34)*10^5</f>
        <v>0.54409245501737713</v>
      </c>
      <c r="L39" s="12">
        <f>SUM('Raw Adj (EAF)'!$N$36:'Raw Adj (EAF)'!$N$45)/SUM('Population (EAF)'!$J$35:'Population (EAF)'!$J$44)*10^5</f>
        <v>0.6886567307918301</v>
      </c>
      <c r="M39" s="12">
        <f>SUM('Raw Adj (EAF)'!$N$46:'Raw Adj (EAF)'!$N$55)/SUM('Population (EAF)'!$J$45:'Population (EAF)'!$J$54)*10^5</f>
        <v>0.36057566240799682</v>
      </c>
      <c r="N39" s="11"/>
      <c r="O39" s="11"/>
      <c r="P39" s="11"/>
    </row>
    <row r="40" spans="1:16" ht="62.1" customHeight="1">
      <c r="A40" s="29">
        <v>37.5</v>
      </c>
      <c r="B40" s="31"/>
      <c r="C40" s="12"/>
      <c r="D40" s="12"/>
      <c r="E40" s="12"/>
      <c r="F40" s="12"/>
      <c r="G40" s="12"/>
      <c r="H40" s="12"/>
      <c r="I40" s="12">
        <f>SUM('Raw Adj (EAF)'!$O$11:'Raw Adj (EAF)'!$O$20)/SUM('Population (EAF)'!$K$10:'Population (EAF)'!$K$19)*10^5</f>
        <v>0.40788215868658889</v>
      </c>
      <c r="J40" s="12">
        <f>SUM('Raw Adj (EAF)'!$O$21:'Raw Adj (EAF)'!$O$30)/SUM('Population (EAF)'!$K$20:'Population (EAF)'!$K$29)*10^5</f>
        <v>0.68815254281331628</v>
      </c>
      <c r="K40" s="12">
        <f>SUM('Raw Adj (EAF)'!$O$31:'Raw Adj (EAF)'!$O$40)/SUM('Population (EAF)'!$K$30:'Population (EAF)'!$K$39)*10^5</f>
        <v>1.0121263837015411</v>
      </c>
      <c r="L40" s="12">
        <f>SUM('Raw Adj (EAF)'!$O$41:'Raw Adj (EAF)'!$O$50)/SUM('Population (EAF)'!$K$40:'Population (EAF)'!$K$49)*10^5</f>
        <v>0.73890286689308537</v>
      </c>
      <c r="M40" s="12"/>
      <c r="N40" s="11"/>
      <c r="O40" s="11"/>
      <c r="P40" s="11"/>
    </row>
    <row r="41" spans="1:16" ht="62.1" customHeight="1">
      <c r="A41" s="29">
        <v>42.5</v>
      </c>
      <c r="B41" s="12"/>
      <c r="C41" s="12"/>
      <c r="D41" s="12"/>
      <c r="E41" s="12"/>
      <c r="F41" s="12"/>
      <c r="G41" s="12"/>
      <c r="H41" s="12">
        <f>SUM('Raw Adj (EAF)'!$P$6:'Raw Adj (EAF)'!$P$15)/SUM('Population (EAF)'!$L$5:'Population (EAF)'!$L$14)*10^5</f>
        <v>0.78979068801881092</v>
      </c>
      <c r="I41" s="12">
        <f>SUM('Raw Adj (EAF)'!$P$16:'Raw Adj (EAF)'!$P$25)/SUM('Population (EAF)'!$L$15:'Population (EAF)'!$L$24)*10^5</f>
        <v>0.86786762372530912</v>
      </c>
      <c r="J41" s="12">
        <f>SUM('Raw Adj (EAF)'!$P$26:'Raw Adj (EAF)'!$P$35)/SUM('Population (EAF)'!$L$25:'Population (EAF)'!$L$34)*10^5</f>
        <v>1.4962502277286016</v>
      </c>
      <c r="K41" s="12">
        <f>SUM('Raw Adj (EAF)'!$P$36:'Raw Adj (EAF)'!$P$45)/SUM('Population (EAF)'!$L$35:'Population (EAF)'!$L$44)*10^5</f>
        <v>1.515592170262261</v>
      </c>
      <c r="L41" s="12">
        <f>SUM('Raw Adj (EAF)'!$P$46:'Raw Adj (EAF)'!$P$55)/SUM('Population (EAF)'!$L$45:'Population (EAF)'!$L$54)*10^5</f>
        <v>0.8839107287826643</v>
      </c>
      <c r="M41" s="12"/>
      <c r="N41" s="11"/>
      <c r="O41" s="11"/>
      <c r="P41" s="11"/>
    </row>
    <row r="42" spans="1:16" ht="62.1" customHeight="1">
      <c r="A42" s="29">
        <v>47.5</v>
      </c>
      <c r="B42" s="12"/>
      <c r="C42" s="12"/>
      <c r="D42" s="12"/>
      <c r="E42" s="12"/>
      <c r="F42" s="12"/>
      <c r="G42" s="12"/>
      <c r="H42" s="12">
        <f>SUM('Raw Adj (EAF)'!$Q$11:'Raw Adj (EAF)'!$Q$20)/SUM('Population (EAF)'!$M$10:'Population (EAF)'!$M$19)*10^5</f>
        <v>1.2959064505972617</v>
      </c>
      <c r="I42" s="12">
        <f>SUM('Raw Adj (EAF)'!$Q$21:'Raw Adj (EAF)'!$Q$30)/SUM('Population (EAF)'!$M$20:'Population (EAF)'!$M$29)*10^5</f>
        <v>2.0082959181401385</v>
      </c>
      <c r="J42" s="12">
        <f>SUM('Raw Adj (EAF)'!$Q$31:'Raw Adj (EAF)'!$Q$40)/SUM('Population (EAF)'!$M$30:'Population (EAF)'!$M$39)*10^5</f>
        <v>2.9813857480957147</v>
      </c>
      <c r="K42" s="12">
        <f>SUM('Raw Adj (EAF)'!$Q$41:'Raw Adj (EAF)'!$Q$50)/SUM('Population (EAF)'!$M$40:'Population (EAF)'!$M$49)*10^5</f>
        <v>1.9304001123310286</v>
      </c>
      <c r="L42" s="12"/>
      <c r="M42" s="12"/>
      <c r="N42" s="11"/>
      <c r="O42" s="11"/>
      <c r="P42" s="11"/>
    </row>
    <row r="43" spans="1:16" ht="62.1" customHeight="1">
      <c r="A43" s="29">
        <v>52.5</v>
      </c>
      <c r="B43" s="12"/>
      <c r="C43" s="12"/>
      <c r="D43" s="12"/>
      <c r="E43" s="12"/>
      <c r="F43" s="12"/>
      <c r="G43" s="12">
        <f>SUM('Raw Adj (EAF)'!$R$6:'Raw Adj (EAF)'!$R$15)/SUM('Population (EAF)'!$N$5:'Population (EAF)'!$N$14)*10^5</f>
        <v>1.8394001482187667</v>
      </c>
      <c r="H43" s="12">
        <f>SUM('Raw Adj (EAF)'!$R$16:'Raw Adj (EAF)'!$R$25)/SUM('Population (EAF)'!$N$15:'Population (EAF)'!$N$24)*10^5</f>
        <v>2.6896979578841722</v>
      </c>
      <c r="I43" s="12">
        <f>SUM('Raw Adj (EAF)'!$R$26:'Raw Adj (EAF)'!$R$35)/SUM('Population (EAF)'!$N$25:'Population (EAF)'!$N$34)*10^5</f>
        <v>4.1859391156533379</v>
      </c>
      <c r="J43" s="12">
        <f>SUM('Raw Adj (EAF)'!$R$36:'Raw Adj (EAF)'!$R$45)/SUM('Population (EAF)'!$N$35:'Population (EAF)'!$N$44)*10^5</f>
        <v>4.6626362270775497</v>
      </c>
      <c r="K43" s="12">
        <f>SUM('Raw Adj (EAF)'!$R$46:'Raw Adj (EAF)'!$R$55)/SUM('Population (EAF)'!$N$45:'Population (EAF)'!$N$54)*10^5</f>
        <v>2.7323673341143917</v>
      </c>
      <c r="L43" s="12"/>
      <c r="M43" s="12"/>
      <c r="N43" s="11"/>
      <c r="O43" s="11"/>
      <c r="P43" s="11"/>
    </row>
    <row r="44" spans="1:16" ht="62.1" customHeight="1">
      <c r="A44" s="29">
        <v>57.5</v>
      </c>
      <c r="B44" s="12"/>
      <c r="C44" s="12"/>
      <c r="D44" s="12"/>
      <c r="E44" s="12"/>
      <c r="F44" s="12"/>
      <c r="G44" s="12">
        <f>SUM('Raw Adj (EAF)'!$S$11:'Raw Adj (EAF)'!$S$20)/SUM('Population (EAF)'!$O$10:'Population (EAF)'!$O$19)*10^5</f>
        <v>3.4708144625044866</v>
      </c>
      <c r="H44" s="12">
        <f>SUM('Raw Adj (EAF)'!$S$21:'Raw Adj (EAF)'!$S$30)/SUM('Population (EAF)'!$O$20:'Population (EAF)'!$O$29)*10^5</f>
        <v>5.3512664208803837</v>
      </c>
      <c r="I44" s="12">
        <f>SUM('Raw Adj (EAF)'!$S$31:'Raw Adj (EAF)'!$S$40)/SUM('Population (EAF)'!$O$30:'Population (EAF)'!$O$39)*10^5</f>
        <v>8.1199028358146261</v>
      </c>
      <c r="J44" s="12">
        <f>SUM('Raw Adj (EAF)'!$S$41:'Raw Adj (EAF)'!$S$50)/SUM('Population (EAF)'!$O$40:'Population (EAF)'!$O$49)*10^5</f>
        <v>6.3367589287613351</v>
      </c>
      <c r="K44" s="12"/>
      <c r="L44" s="12"/>
      <c r="M44" s="12"/>
      <c r="N44" s="11"/>
      <c r="O44" s="11"/>
      <c r="P44" s="11"/>
    </row>
    <row r="45" spans="1:16" ht="62.1" customHeight="1">
      <c r="A45" s="29">
        <v>62.5</v>
      </c>
      <c r="B45" s="12"/>
      <c r="C45" s="12"/>
      <c r="D45" s="12"/>
      <c r="E45" s="12"/>
      <c r="F45" s="12">
        <f>SUM('Raw Adj (EAF)'!$T$6:'Raw Adj (EAF)'!$T$15)/SUM('Population (EAF)'!$P$5:'Population (EAF)'!$P$14)*10^5</f>
        <v>4.2399597649136549</v>
      </c>
      <c r="G45" s="12">
        <f>SUM('Raw Adj (EAF)'!$T$16:'Raw Adj (EAF)'!$T$25)/SUM('Population (EAF)'!$P$15:'Population (EAF)'!$P$24)*10^5</f>
        <v>6.5827900269195041</v>
      </c>
      <c r="H45" s="12">
        <f>SUM('Raw Adj (EAF)'!$T$26:'Raw Adj (EAF)'!$T$35)/SUM('Population (EAF)'!$P$25:'Population (EAF)'!$P$34)*10^5</f>
        <v>10.618432221902843</v>
      </c>
      <c r="I45" s="12">
        <f>SUM('Raw Adj (EAF)'!$T$36:'Raw Adj (EAF)'!$T$45)/SUM('Population (EAF)'!$P$35:'Population (EAF)'!$P$44)*10^5</f>
        <v>13.548695765599392</v>
      </c>
      <c r="J45" s="12">
        <f>SUM('Raw Adj (EAF)'!$T$46:'Raw Adj (EAF)'!$T$55)/SUM('Population (EAF)'!$P$45:'Population (EAF)'!$P$54)*10^5</f>
        <v>9.0889597681017396</v>
      </c>
      <c r="K45" s="12"/>
      <c r="L45" s="12"/>
      <c r="M45" s="12"/>
      <c r="N45" s="11"/>
      <c r="O45" s="11"/>
      <c r="P45" s="11"/>
    </row>
    <row r="46" spans="1:16" ht="62.1" customHeight="1">
      <c r="A46" s="29">
        <v>67.5</v>
      </c>
      <c r="B46" s="12"/>
      <c r="C46" s="12"/>
      <c r="D46" s="12"/>
      <c r="E46" s="12"/>
      <c r="F46" s="12">
        <f>SUM('Raw Adj (EAF)'!$U$11:'Raw Adj (EAF)'!$U$20)/SUM('Population (EAF)'!$Q$10:'Population (EAF)'!$Q$19)*10^5</f>
        <v>7.5274773407399875</v>
      </c>
      <c r="G46" s="12">
        <f>SUM('Raw Adj (EAF)'!$U$21:'Raw Adj (EAF)'!$U$30)/SUM('Population (EAF)'!$Q$20:'Population (EAF)'!$Q$29)*10^5</f>
        <v>12.804738507861678</v>
      </c>
      <c r="H46" s="12">
        <f>SUM('Raw Adj (EAF)'!$U$31:'Raw Adj (EAF)'!$U$40)/SUM('Population (EAF)'!$Q$30:'Population (EAF)'!$Q$39)*10^5</f>
        <v>20.290735297479824</v>
      </c>
      <c r="I46" s="12">
        <f>SUM('Raw Adj (EAF)'!$U$41:'Raw Adj (EAF)'!$U$50)/SUM('Population (EAF)'!$Q$40:'Population (EAF)'!$Q$49)*10^5</f>
        <v>17.188938754848355</v>
      </c>
      <c r="J46" s="12"/>
      <c r="K46" s="12"/>
      <c r="L46" s="12"/>
      <c r="M46" s="12"/>
      <c r="N46" s="11"/>
      <c r="O46" s="11"/>
      <c r="P46" s="11"/>
    </row>
    <row r="47" spans="1:16" ht="62.1" customHeight="1">
      <c r="A47" s="29">
        <v>72.5</v>
      </c>
      <c r="B47" s="12"/>
      <c r="C47" s="12"/>
      <c r="D47" s="12"/>
      <c r="E47" s="12">
        <f>SUM('Raw Adj (EAF)'!$V$6:'Raw Adj (EAF)'!$V$15)/SUM('Population (EAF)'!$R$5:'Population (EAF)'!$R$14)*10^5</f>
        <v>9.5726507325942674</v>
      </c>
      <c r="F47" s="12">
        <f>SUM('Raw Adj (EAF)'!$V$16:'Raw Adj (EAF)'!$V$25)/SUM('Population (EAF)'!$R$15:'Population (EAF)'!$R$24)*10^5</f>
        <v>13.873800225598</v>
      </c>
      <c r="G47" s="12">
        <f>SUM('Raw Adj (EAF)'!$V$26:'Raw Adj (EAF)'!$V$35)/SUM('Population (EAF)'!$R$25:'Population (EAF)'!$R$34)*10^5</f>
        <v>23.934767244867707</v>
      </c>
      <c r="H47" s="12">
        <f>SUM('Raw Adj (EAF)'!$V$36:'Raw Adj (EAF)'!$V$45)/SUM('Population (EAF)'!$R$35:'Population (EAF)'!$R$44)*10^5</f>
        <v>32.408742029536747</v>
      </c>
      <c r="I47" s="12">
        <f>SUM('Raw Adj (EAF)'!$V$46:'Raw Adj (EAF)'!$V$55)/SUM('Population (EAF)'!$R$45:'Population (EAF)'!$R$54)*10^5</f>
        <v>24.533939814167002</v>
      </c>
      <c r="J47" s="12"/>
      <c r="K47" s="12"/>
      <c r="L47" s="12"/>
      <c r="M47" s="12"/>
      <c r="N47" s="11"/>
      <c r="O47" s="11"/>
      <c r="P47" s="11"/>
    </row>
    <row r="48" spans="1:16" ht="62.1" customHeight="1">
      <c r="A48" s="29">
        <v>77.5</v>
      </c>
      <c r="B48" s="12"/>
      <c r="C48" s="12"/>
      <c r="D48" s="12"/>
      <c r="E48" s="12">
        <f>SUM('Raw Adj (EAF)'!$W$11:'Raw Adj (EAF)'!$W$20)/SUM('Population (EAF)'!$S$10:'Population (EAF)'!$S$19)*10^5</f>
        <v>14.638262242839479</v>
      </c>
      <c r="F48" s="12">
        <f>SUM('Raw Adj (EAF)'!$W$21:'Raw Adj (EAF)'!$W$30)/SUM('Population (EAF)'!$S$20:'Population (EAF)'!$S$29)*10^5</f>
        <v>24.104926503246414</v>
      </c>
      <c r="G48" s="12">
        <f>SUM('Raw Adj (EAF)'!$W$31:'Raw Adj (EAF)'!$W$40)/SUM('Population (EAF)'!$S$30:'Population (EAF)'!$S$39)*10^5</f>
        <v>41.684957885293521</v>
      </c>
      <c r="H48" s="12">
        <f>SUM('Raw Adj (EAF)'!$W$41:'Raw Adj (EAF)'!$W$50)/SUM('Population (EAF)'!$S$40:'Population (EAF)'!$S$49)*10^5</f>
        <v>42.205754076129566</v>
      </c>
      <c r="I48" s="12"/>
      <c r="J48" s="12"/>
      <c r="K48" s="12"/>
      <c r="L48" s="12"/>
      <c r="M48" s="12"/>
      <c r="N48" s="11"/>
      <c r="O48" s="11"/>
      <c r="P48" s="11"/>
    </row>
    <row r="49" spans="1:16" ht="62.1" customHeight="1">
      <c r="A49" s="29">
        <v>82.5</v>
      </c>
      <c r="B49" s="12"/>
      <c r="C49" s="12"/>
      <c r="D49" s="12">
        <f>SUM('Raw Adj (EAF)'!$X$6:'Raw Adj (EAF)'!$X$15)/SUM('Population (EAF)'!$T$5:'Population (EAF)'!$T$14)*10^5</f>
        <v>14.088301890134154</v>
      </c>
      <c r="E49" s="12">
        <f>SUM('Raw Adj (EAF)'!$X$16:'Raw Adj (EAF)'!$X$25)/SUM('Population (EAF)'!$T$15:'Population (EAF)'!$T$24)*10^5</f>
        <v>22.35736319077154</v>
      </c>
      <c r="F49" s="12">
        <f>SUM('Raw Adj (EAF)'!$X$26:'Raw Adj (EAF)'!$X$35)/SUM('Population (EAF)'!$T$25:'Population (EAF)'!$T$34)*10^5</f>
        <v>42.239620767062704</v>
      </c>
      <c r="G49" s="12">
        <f>SUM('Raw Adj (EAF)'!$X$36:'Raw Adj (EAF)'!$X$45)/SUM('Population (EAF)'!$T$35:'Population (EAF)'!$T$44)*10^5</f>
        <v>61.412014028250091</v>
      </c>
      <c r="H49" s="12">
        <f>SUM('Raw Adj (EAF)'!$X$46:'Raw Adj (EAF)'!$X$55)/SUM('Population (EAF)'!$T$45:'Population (EAF)'!$T$54)*10^5</f>
        <v>54.807293159599155</v>
      </c>
      <c r="I49" s="12"/>
      <c r="J49" s="12"/>
      <c r="K49" s="12"/>
      <c r="L49" s="12"/>
      <c r="M49" s="12"/>
      <c r="N49" s="11"/>
      <c r="O49" s="11"/>
      <c r="P49" s="11"/>
    </row>
    <row r="50" spans="1:16" ht="62.1" customHeight="1">
      <c r="A50" s="29">
        <v>87.5</v>
      </c>
      <c r="B50" s="12"/>
      <c r="C50" s="12"/>
      <c r="D50" s="12">
        <f>SUM('Raw Adj (EAF)'!$Y$11:'Raw Adj (EAF)'!$Y$20)/SUM('Population (EAF)'!$U$10:'Population (EAF)'!$U$19)*10^5</f>
        <v>16.733753346292481</v>
      </c>
      <c r="E50" s="12">
        <f>SUM('Raw Adj (EAF)'!$Y$21:'Raw Adj (EAF)'!$Y$30)/SUM('Population (EAF)'!$U$20:'Population (EAF)'!$U$29)*10^5</f>
        <v>32.393710563663824</v>
      </c>
      <c r="F50" s="12">
        <f>SUM('Raw Adj (EAF)'!$Y$31:'Raw Adj (EAF)'!$Y$40)/SUM('Population (EAF)'!$U$30:'Population (EAF)'!$U$39)*10^5</f>
        <v>62.289599564815596</v>
      </c>
      <c r="G50" s="12">
        <f>SUM('Raw Adj (EAF)'!$Y$41:'Raw Adj (EAF)'!$Y$50)/SUM('Population (EAF)'!$U$40:'Population (EAF)'!$U$49)*10^5</f>
        <v>75.487512739064627</v>
      </c>
      <c r="H50" s="12"/>
      <c r="I50" s="12"/>
      <c r="J50" s="12"/>
      <c r="K50" s="12"/>
      <c r="L50" s="12"/>
      <c r="M50" s="12"/>
      <c r="N50" s="11"/>
      <c r="O50" s="11"/>
      <c r="P50" s="11"/>
    </row>
    <row r="51" spans="1:16" ht="62.1" customHeight="1">
      <c r="A51" s="29">
        <v>92.5</v>
      </c>
      <c r="B51" s="12"/>
      <c r="C51" s="12">
        <f>SUM('Raw Adj (EAF)'!$Z$6:'Raw Adj (EAF)'!$Z$15)/SUM('Population (EAF)'!$V$5:'Population (EAF)'!$V$14)*10^5</f>
        <v>11.088478442995935</v>
      </c>
      <c r="D51" s="12">
        <f>SUM('Raw Adj (EAF)'!$Z$16:'Raw Adj (EAF)'!$Z$25)/SUM('Population (EAF)'!$V$15:'Population (EAF)'!$V$24)*10^5</f>
        <v>20.634495659849183</v>
      </c>
      <c r="E51" s="12">
        <f>SUM('Raw Adj (EAF)'!$Z$26:'Raw Adj (EAF)'!$Z$35)/SUM('Population (EAF)'!$V$25:'Population (EAF)'!$V$34)*10^5</f>
        <v>40.730521691050164</v>
      </c>
      <c r="F51" s="12">
        <f>SUM('Raw Adj (EAF)'!$Z$36:'Raw Adj (EAF)'!$Z$45)/SUM('Population (EAF)'!$V$35:'Population (EAF)'!$V$44)*10^5</f>
        <v>70.165324917189736</v>
      </c>
      <c r="G51" s="12">
        <f>SUM('Raw Adj (EAF)'!$Z$46:'Raw Adj (EAF)'!$Z$55)/SUM('Population (EAF)'!$V$45:'Population (EAF)'!$V$54)*10^5</f>
        <v>75.879160361539377</v>
      </c>
      <c r="H51" s="12"/>
      <c r="I51" s="12"/>
      <c r="J51" s="12"/>
      <c r="K51" s="12"/>
      <c r="L51" s="12"/>
      <c r="M51" s="12"/>
      <c r="N51" s="11"/>
      <c r="O51" s="11"/>
      <c r="P51" s="11"/>
    </row>
    <row r="52" spans="1:16" ht="62.1" customHeight="1">
      <c r="A52" s="29">
        <v>97.5</v>
      </c>
      <c r="B52" s="12"/>
      <c r="C52" s="12">
        <f>SUM('Raw Adj (EAF)'!$AA$11:'Raw Adj (EAF)'!$AA$20)/SUM('Population (EAF)'!$W$10:'Population (EAF)'!$W$19)*10^5</f>
        <v>14.015965506973339</v>
      </c>
      <c r="D52" s="12">
        <f>SUM('Raw Adj (EAF)'!$AA$21:'Raw Adj (EAF)'!$AA$30)/SUM('Population (EAF)'!$W$20:'Population (EAF)'!$W$29)*10^5</f>
        <v>22.75747707665375</v>
      </c>
      <c r="E52" s="12">
        <f>SUM('Raw Adj (EAF)'!$AA$31:'Raw Adj (EAF)'!$AA$40)/SUM('Population (EAF)'!$W$30:'Population (EAF)'!$W$39)*10^5</f>
        <v>48.560930974052965</v>
      </c>
      <c r="F52" s="12">
        <f>SUM('Raw Adj (EAF)'!$AA$41:'Raw Adj (EAF)'!$AA$50)/SUM('Population (EAF)'!$W$40:'Population (EAF)'!$W$49)*10^5</f>
        <v>65.911148723623185</v>
      </c>
      <c r="G52" s="12"/>
      <c r="H52" s="12"/>
      <c r="I52" s="12"/>
      <c r="J52" s="12"/>
      <c r="K52" s="12"/>
      <c r="L52" s="12"/>
      <c r="M52" s="12"/>
      <c r="N52" s="11"/>
      <c r="O52" s="11"/>
      <c r="P52" s="11"/>
    </row>
    <row r="53" spans="1:16" ht="62.1" customHeight="1" thickBot="1">
      <c r="A53" s="30">
        <v>102.5</v>
      </c>
      <c r="B53" s="13">
        <f>SUM('Raw Adj (EAF)'!$AB$6:'Raw Adj (EAF)'!$AB$15)/SUM('Population (EAF)'!$X$5:'Population (EAF)'!$X$14)*10^5</f>
        <v>6.3089492445033279</v>
      </c>
      <c r="C53" s="13">
        <f>SUM('Raw Adj (EAF)'!$AB$16:'Raw Adj (EAF)'!$AB$25)/SUM('Population (EAF)'!$X$15:'Population (EAF)'!$X$24)*10^5</f>
        <v>14.172355686445135</v>
      </c>
      <c r="D53" s="13">
        <f>SUM('Raw Adj (EAF)'!$AB$26:'Raw Adj (EAF)'!$AB$35)/SUM('Population (EAF)'!$X$25:'Population (EAF)'!$X$34)*10^5</f>
        <v>37.598898531315406</v>
      </c>
      <c r="E53" s="34">
        <f>SUM('Raw Adj (EAF)'!$AB$36:'Raw Adj (EAF)'!$AB$45)/SUM('Population (EAF)'!$X$35:'Population (EAF)'!$X$44)*10^5</f>
        <v>45.708284997916913</v>
      </c>
      <c r="F53" s="13">
        <f>SUM('Raw Adj (EAF)'!$AB$46:'Raw Adj (EAF)'!$AB$55)/SUM('Population (EAF)'!$X$45:'Population (EAF)'!$X$54)*10^5</f>
        <v>52.709024646687297</v>
      </c>
      <c r="G53" s="13"/>
      <c r="H53" s="13"/>
      <c r="I53" s="13"/>
      <c r="J53" s="13"/>
      <c r="K53" s="13"/>
      <c r="L53" s="13"/>
      <c r="M53" s="13"/>
      <c r="N53" s="14"/>
      <c r="O53" s="14"/>
      <c r="P53" s="14"/>
    </row>
    <row r="54" spans="1:16" ht="13.5" thickTop="1"/>
  </sheetData>
  <phoneticPr fontId="0" type="noConversion"/>
  <printOptions gridLines="1" gridLinesSet="0"/>
  <pageMargins left="0.5" right="0.5" top="0.5" bottom="0.5" header="0.5" footer="0.5"/>
  <pageSetup scale="20" orientation="portrait" horizontalDpi="4294967292" verticalDpi="429496729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54"/>
  <sheetViews>
    <sheetView workbookViewId="0"/>
    <sheetView workbookViewId="1"/>
    <sheetView workbookViewId="2"/>
    <sheetView workbookViewId="3"/>
  </sheetViews>
  <sheetFormatPr defaultColWidth="11.42578125" defaultRowHeight="12.75"/>
  <cols>
    <col min="1" max="1" width="36.42578125" customWidth="1"/>
    <col min="2" max="14" width="27" customWidth="1"/>
  </cols>
  <sheetData>
    <row r="1" spans="1:16" ht="61.5">
      <c r="A1" s="3"/>
      <c r="B1" s="2"/>
      <c r="C1" s="2"/>
      <c r="D1" s="5"/>
      <c r="E1" s="5"/>
      <c r="F1" s="2"/>
      <c r="G1" s="5" t="str">
        <f>CONCATENATE('Raw Adj (EAM)'!A1," NEAM")</f>
        <v>Mortality by Other Lymphomas NEAM</v>
      </c>
      <c r="H1" s="2"/>
      <c r="I1" s="2"/>
      <c r="J1" s="2"/>
      <c r="K1" s="2"/>
      <c r="L1" s="2"/>
      <c r="M1" s="2"/>
      <c r="N1" s="2"/>
    </row>
    <row r="2" spans="1:16" ht="61.5">
      <c r="A2" s="3"/>
      <c r="B2" s="2"/>
      <c r="C2" s="2"/>
      <c r="D2" s="5"/>
      <c r="E2" s="5"/>
      <c r="F2" s="2"/>
      <c r="G2" s="5" t="s">
        <v>34</v>
      </c>
      <c r="H2" s="2"/>
      <c r="I2" s="2"/>
      <c r="J2" s="2"/>
      <c r="K2" s="2"/>
      <c r="L2" s="2"/>
      <c r="M2" s="2"/>
      <c r="N2" s="2"/>
    </row>
    <row r="3" spans="1:16" ht="19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s="4" customFormat="1" ht="102" customHeight="1" thickTop="1" thickBot="1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7" t="s">
        <v>45</v>
      </c>
      <c r="L4" s="7" t="s">
        <v>46</v>
      </c>
      <c r="M4" s="7" t="s">
        <v>47</v>
      </c>
      <c r="N4" s="8" t="s">
        <v>48</v>
      </c>
      <c r="O4" s="8" t="s">
        <v>52</v>
      </c>
      <c r="P4" s="8" t="s">
        <v>53</v>
      </c>
    </row>
    <row r="5" spans="1:16" s="4" customFormat="1" ht="66" customHeight="1">
      <c r="A5" s="9">
        <v>0.5</v>
      </c>
      <c r="B5" s="10"/>
      <c r="C5" s="10"/>
      <c r="D5" s="15"/>
      <c r="E5" s="31"/>
      <c r="F5" s="12"/>
      <c r="G5" s="12"/>
      <c r="H5" s="12"/>
      <c r="I5" s="12"/>
      <c r="J5" s="12"/>
      <c r="K5" s="12"/>
      <c r="L5" s="12">
        <f>SUM('Raw Adj (NEAM)'!$C$5:'Raw Adj (NEAM)'!$C$14)/SUM('Population (NEAM)'!$C$4:'Population (NEAM)'!$C$13)*10^5</f>
        <v>0.37999812087529067</v>
      </c>
      <c r="M5" s="12">
        <f>SUM('Raw Adj (NEAM)'!$C$15:'Raw Adj (NEAM)'!$C$24)/SUM('Population (NEAM)'!$C$14:'Population (NEAM)'!$C$23)*10^5</f>
        <v>0.28800624229340882</v>
      </c>
      <c r="N5" s="32">
        <f>SUM('Raw Adj (NEAM)'!$C$25:'Raw Adj (NEAM)'!$C$34)/SUM('Population (NEAM)'!$C$24:'Population (NEAM)'!$C$33)*10^5</f>
        <v>0.14078746073397802</v>
      </c>
      <c r="O5" s="32">
        <f>SUM('Raw Adj (NEAM)'!$C$35:'Raw Adj (NEAM)'!$C$44)/SUM('Population (NEAM)'!$C$34:'Population (NEAM)'!$C$43)*10^5</f>
        <v>4.8823523066971922E-2</v>
      </c>
      <c r="P5" s="32">
        <f>SUM('Raw Adj (NEAM)'!$C$45:'Raw Adj (NEAM)'!$C$54)/SUM('Population (NEAM)'!$C$44:'Population (NEAM)'!$C$53)*10^5</f>
        <v>3.6251238347770241E-2</v>
      </c>
    </row>
    <row r="6" spans="1:16" ht="66" customHeight="1">
      <c r="A6" s="9">
        <v>3</v>
      </c>
      <c r="B6" s="12"/>
      <c r="C6" s="12"/>
      <c r="D6" s="12"/>
      <c r="E6" s="31"/>
      <c r="F6" s="12"/>
      <c r="G6" s="12"/>
      <c r="H6" s="12"/>
      <c r="I6" s="12"/>
      <c r="J6" s="12"/>
      <c r="K6" s="12"/>
      <c r="L6" s="12">
        <f>SUM('Raw Adj (NEAM)'!$D$7:'Raw Adj (NEAM)'!$G$16)/SUM('Population (NEAM)'!$D$6:'Population (NEAM)'!$D$15)*10^5</f>
        <v>8.401901545001568E-2</v>
      </c>
      <c r="M6" s="12">
        <f>SUM('Raw Adj (NEAM)'!$D$17:'Raw Adj (NEAM)'!$G$26)/SUM('Population (NEAM)'!$D$16:'Population (NEAM)'!$D$25)*10^5</f>
        <v>0.16550476575149362</v>
      </c>
      <c r="N6" s="33">
        <f>SUM('Raw Adj (NEAM)'!$D$27:'Raw Adj (NEAM)'!$G$36)/SUM('Population (NEAM)'!$D$26:'Population (NEAM)'!$D$35)*10^5</f>
        <v>8.979906456957458E-2</v>
      </c>
      <c r="O6" s="33">
        <f>SUM('Raw Adj (NEAM)'!$D$37:'Raw Adj (NEAM)'!$G$46)/SUM('Population (NEAM)'!$D$36:'Population (NEAM)'!$D$45)*10^5</f>
        <v>4.1505014277114984E-2</v>
      </c>
      <c r="P6" s="33">
        <f>SUM('Raw Adj (NEAM)'!$D$47:'Raw Adj (NEAM)'!$G$56)/SUM('Population (NEAM)'!$D$46:'Population (NEAM)'!$D$55)*10^5</f>
        <v>2.7613860785119935E-2</v>
      </c>
    </row>
    <row r="7" spans="1:16" ht="66" customHeight="1">
      <c r="A7" s="9">
        <v>7.5</v>
      </c>
      <c r="B7" s="12"/>
      <c r="C7" s="12"/>
      <c r="D7" s="12"/>
      <c r="E7" s="31"/>
      <c r="F7" s="12"/>
      <c r="G7" s="12"/>
      <c r="H7" s="12"/>
      <c r="I7" s="12"/>
      <c r="J7" s="12"/>
      <c r="K7" s="12"/>
      <c r="L7" s="12">
        <f>SUM('Raw Adj (NEAM)'!$I$11:'Raw Adj (NEAM)'!$I$20)/SUM('Population (NEAM)'!$E$10:'Population (NEAM)'!$E$19)*10^5</f>
        <v>0.13188749139604952</v>
      </c>
      <c r="M7" s="12">
        <f>SUM('Raw Adj (NEAM)'!$I$21:'Raw Adj (NEAM)'!$I$30)/SUM('Population (NEAM)'!$E$20:'Population (NEAM)'!$E$29)*10^5</f>
        <v>0.26026435234351164</v>
      </c>
      <c r="N7" s="33">
        <f>SUM('Raw Adj (NEAM)'!$I$31:'Raw Adj (NEAM)'!$I$40)/SUM('Population (NEAM)'!$E$30:'Population (NEAM)'!$E$39)*10^5</f>
        <v>0.11787216847990395</v>
      </c>
      <c r="O7" s="33">
        <f>SUM('Raw Adj (NEAM)'!$I$41:'Raw Adj (NEAM)'!$I$50)/SUM('Population (NEAM)'!$E$40:'Population (NEAM)'!$E$49)*10^5</f>
        <v>8.8797317722270147E-2</v>
      </c>
      <c r="P7" s="33"/>
    </row>
    <row r="8" spans="1:16" ht="66" customHeight="1">
      <c r="A8" s="29">
        <v>12.5</v>
      </c>
      <c r="B8" s="12"/>
      <c r="C8" s="12"/>
      <c r="D8" s="31"/>
      <c r="E8" s="12"/>
      <c r="F8" s="12"/>
      <c r="G8" s="12"/>
      <c r="H8" s="12"/>
      <c r="I8" s="12"/>
      <c r="J8" s="12"/>
      <c r="K8" s="12">
        <f>SUM('Raw Adj (NEAM)'!$J$6:'Raw Adj (NEAM)'!$J$15)/SUM('Population (NEAM)'!$F$5:'Population (NEAM)'!$F$14)*10^5</f>
        <v>0.18931881835590314</v>
      </c>
      <c r="L8" s="12">
        <f>SUM('Raw Adj (NEAM)'!$J$16:'Raw Adj (NEAM)'!$J$25)/SUM('Population (NEAM)'!$F$15:'Population (NEAM)'!$F$24)*10^5</f>
        <v>0.17517297556489334</v>
      </c>
      <c r="M8" s="12">
        <f>SUM('Raw Adj (NEAM)'!$J$26:'Raw Adj (NEAM)'!$J$35)/SUM('Population (NEAM)'!$F$25:'Population (NEAM)'!$F$34)*10^5</f>
        <v>0.21808383061176329</v>
      </c>
      <c r="N8" s="33">
        <f>SUM('Raw Adj (NEAM)'!$J$36:'Raw Adj (NEAM)'!$J$45)/SUM('Population (NEAM)'!$F$35:'Population (NEAM)'!$F$44)*10^5</f>
        <v>0.12061722440276065</v>
      </c>
      <c r="O8" s="33">
        <f>SUM('Raw Adj (NEAM)'!$J$46:'Raw Adj (NEAM)'!$J$55)/SUM('Population (NEAM)'!$F$45:'Population (NEAM)'!$F$54)*10^5</f>
        <v>0.14997891082940723</v>
      </c>
      <c r="P8" s="33"/>
    </row>
    <row r="9" spans="1:16" ht="66" customHeight="1">
      <c r="A9" s="29">
        <v>17.5</v>
      </c>
      <c r="B9" s="12"/>
      <c r="C9" s="12"/>
      <c r="D9" s="31"/>
      <c r="E9" s="12"/>
      <c r="F9" s="12"/>
      <c r="G9" s="12"/>
      <c r="H9" s="12"/>
      <c r="I9" s="12"/>
      <c r="J9" s="12"/>
      <c r="K9" s="12">
        <f>SUM('Raw Adj (NEAM)'!$K$11:'Raw Adj (NEAM)'!$K$20)/SUM('Population (NEAM)'!$G$10:'Population (NEAM)'!$G$19)*10^5</f>
        <v>0.28306775000441503</v>
      </c>
      <c r="L9" s="12">
        <f>SUM('Raw Adj (NEAM)'!$K$21:'Raw Adj (NEAM)'!$K$30)/SUM('Population (NEAM)'!$G$20:'Population (NEAM)'!$G$29)*10^5</f>
        <v>0.37570070747334322</v>
      </c>
      <c r="M9" s="12">
        <f>SUM('Raw Adj (NEAM)'!$K$31:'Raw Adj (NEAM)'!$K$40)/SUM('Population (NEAM)'!$G$30:'Population (NEAM)'!$G$39)*10^5</f>
        <v>0.26506744722963377</v>
      </c>
      <c r="N9" s="33">
        <f>SUM('Raw Adj (NEAM)'!$K$41:'Raw Adj (NEAM)'!$K$50)/SUM('Population (NEAM)'!$G$40:'Population (NEAM)'!$G$49)*10^5</f>
        <v>0.27093747541667629</v>
      </c>
      <c r="O9" s="33"/>
      <c r="P9" s="33"/>
    </row>
    <row r="10" spans="1:16" ht="66" customHeight="1">
      <c r="A10" s="29">
        <v>22.5</v>
      </c>
      <c r="B10" s="12"/>
      <c r="C10" s="31"/>
      <c r="D10" s="12"/>
      <c r="E10" s="12"/>
      <c r="F10" s="12"/>
      <c r="G10" s="12"/>
      <c r="H10" s="12"/>
      <c r="I10" s="12"/>
      <c r="J10" s="12">
        <f>SUM('Raw Adj (NEAM)'!$L$6:'Raw Adj (NEAM)'!$L$15)/SUM('Population (NEAM)'!$H$5:'Population (NEAM)'!$H$14)*10^5</f>
        <v>0.35523860134993746</v>
      </c>
      <c r="K10" s="12">
        <f>SUM('Raw Adj (NEAM)'!$L$16:'Raw Adj (NEAM)'!$L$25)/SUM('Population (NEAM)'!$H$15:'Population (NEAM)'!$H$24)*10^5</f>
        <v>0.35987067027770325</v>
      </c>
      <c r="L10" s="12">
        <f>SUM('Raw Adj (NEAM)'!$L$26:'Raw Adj (NEAM)'!$L$35)/SUM('Population (NEAM)'!$H$25:'Population (NEAM)'!$H$34)*10^5</f>
        <v>0.53656590987294006</v>
      </c>
      <c r="M10" s="12">
        <f>SUM('Raw Adj (NEAM)'!$L$36:'Raw Adj (NEAM)'!$L$45)/SUM('Population (NEAM)'!$H$35:'Population (NEAM)'!$H$44)*10^5</f>
        <v>0.6846060226587295</v>
      </c>
      <c r="N10" s="11">
        <f>SUM('Raw Adj (NEAM)'!$L$46:'Raw Adj (NEAM)'!$L$55)/SUM('Population (NEAM)'!$H$45:'Population (NEAM)'!$H$54)*10^5</f>
        <v>0.40547618949705438</v>
      </c>
      <c r="O10" s="11"/>
      <c r="P10" s="11"/>
    </row>
    <row r="11" spans="1:16" ht="66" customHeight="1">
      <c r="A11" s="29">
        <v>27.5</v>
      </c>
      <c r="B11" s="12"/>
      <c r="C11" s="31"/>
      <c r="D11" s="12"/>
      <c r="E11" s="12"/>
      <c r="F11" s="12"/>
      <c r="G11" s="12"/>
      <c r="H11" s="12"/>
      <c r="I11" s="12"/>
      <c r="J11" s="12">
        <f>SUM('Raw Adj (NEAM)'!$M$11:'Raw Adj (NEAM)'!$M$20)/SUM('Population (NEAM)'!$I$10:'Population (NEAM)'!$I$19)*10^5</f>
        <v>0.35643859743427131</v>
      </c>
      <c r="K11" s="12">
        <f>SUM('Raw Adj (NEAM)'!$M$21:'Raw Adj (NEAM)'!$M$30)/SUM('Population (NEAM)'!$I$20:'Population (NEAM)'!$I$29)*10^5</f>
        <v>0.69794514674725328</v>
      </c>
      <c r="L11" s="12">
        <f>SUM('Raw Adj (NEAM)'!$M$31:'Raw Adj (NEAM)'!$M$40)/SUM('Population (NEAM)'!$I$30:'Population (NEAM)'!$I$39)*10^5</f>
        <v>1.1930966938752883</v>
      </c>
      <c r="M11" s="12">
        <f>SUM('Raw Adj (NEAM)'!$M$41:'Raw Adj (NEAM)'!$M$50)/SUM('Population (NEAM)'!$I$40:'Population (NEAM)'!$I$49)*10^5</f>
        <v>0.79754539590030016</v>
      </c>
      <c r="N11" s="11"/>
      <c r="O11" s="11"/>
      <c r="P11" s="11"/>
    </row>
    <row r="12" spans="1:16" ht="66" customHeight="1">
      <c r="A12" s="29">
        <v>32.5</v>
      </c>
      <c r="B12" s="31"/>
      <c r="C12" s="12"/>
      <c r="D12" s="12"/>
      <c r="E12" s="12"/>
      <c r="F12" s="12"/>
      <c r="G12" s="12"/>
      <c r="H12" s="12"/>
      <c r="I12" s="12">
        <f>SUM('Raw Adj (NEAM)'!$N$6:'Raw Adj (NEAM)'!$N$15)/SUM('Population (NEAM)'!$J$5:'Population (NEAM)'!$J$14)*10^5</f>
        <v>0.39142145626221364</v>
      </c>
      <c r="J12" s="12">
        <f>SUM('Raw Adj (NEAM)'!$N$16:'Raw Adj (NEAM)'!$N$25)/SUM('Population (NEAM)'!$J$15:'Population (NEAM)'!$J$24)*10^5</f>
        <v>0.47618857506962275</v>
      </c>
      <c r="K12" s="12">
        <f>SUM('Raw Adj (NEAM)'!$N$26:'Raw Adj (NEAM)'!$N$35)/SUM('Population (NEAM)'!$J$25:'Population (NEAM)'!$J$34)*10^5</f>
        <v>1.5178037270459321</v>
      </c>
      <c r="L12" s="12">
        <f>SUM('Raw Adj (NEAM)'!$N$36:'Raw Adj (NEAM)'!$N$45)/SUM('Population (NEAM)'!$J$35:'Population (NEAM)'!$J$44)*10^5</f>
        <v>1.8525424173985496</v>
      </c>
      <c r="M12" s="12">
        <f>SUM('Raw Adj (NEAM)'!$N$46:'Raw Adj (NEAM)'!$N$55)/SUM('Population (NEAM)'!$J$45:'Population (NEAM)'!$J$54)*10^5</f>
        <v>1.019860801282114</v>
      </c>
      <c r="N12" s="11"/>
      <c r="O12" s="11"/>
      <c r="P12" s="11"/>
    </row>
    <row r="13" spans="1:16" ht="66" customHeight="1">
      <c r="A13" s="29">
        <v>37.5</v>
      </c>
      <c r="B13" s="31"/>
      <c r="C13" s="12"/>
      <c r="D13" s="12"/>
      <c r="E13" s="12"/>
      <c r="F13" s="12"/>
      <c r="G13" s="12"/>
      <c r="H13" s="12"/>
      <c r="I13" s="12">
        <f>SUM('Raw Adj (NEAM)'!$O$11:'Raw Adj (NEAM)'!$O$20)/SUM('Population (NEAM)'!$K$10:'Population (NEAM)'!$K$19)*10^5</f>
        <v>0.72363657811577953</v>
      </c>
      <c r="J13" s="12">
        <f>SUM('Raw Adj (NEAM)'!$O$21:'Raw Adj (NEAM)'!$O$30)/SUM('Population (NEAM)'!$K$20:'Population (NEAM)'!$K$29)*10^5</f>
        <v>1.1726452389908735</v>
      </c>
      <c r="K13" s="12">
        <f>SUM('Raw Adj (NEAM)'!$O$31:'Raw Adj (NEAM)'!$O$40)/SUM('Population (NEAM)'!$K$30:'Population (NEAM)'!$K$39)*10^5</f>
        <v>2.8509438040790185</v>
      </c>
      <c r="L13" s="12">
        <f>SUM('Raw Adj (NEAM)'!$O$41:'Raw Adj (NEAM)'!$O$50)/SUM('Population (NEAM)'!$K$40:'Population (NEAM)'!$K$49)*10^5</f>
        <v>1.6837841810107914</v>
      </c>
      <c r="M13" s="12"/>
      <c r="N13" s="11"/>
      <c r="O13" s="11"/>
      <c r="P13" s="11"/>
    </row>
    <row r="14" spans="1:16" ht="66" customHeight="1">
      <c r="A14" s="29">
        <v>42.5</v>
      </c>
      <c r="B14" s="12"/>
      <c r="C14" s="12"/>
      <c r="D14" s="12"/>
      <c r="E14" s="12"/>
      <c r="F14" s="12"/>
      <c r="G14" s="12"/>
      <c r="H14" s="12">
        <f>SUM('Raw Adj (NEAM)'!$P$6:'Raw Adj (NEAM)'!$P$15)/SUM('Population (NEAM)'!$L$5:'Population (NEAM)'!$L$14)*10^5</f>
        <v>0.86533053228392176</v>
      </c>
      <c r="I14" s="12">
        <f>SUM('Raw Adj (NEAM)'!$P$16:'Raw Adj (NEAM)'!$P$25)/SUM('Population (NEAM)'!$L$15:'Population (NEAM)'!$L$24)*10^5</f>
        <v>1.488402223324534</v>
      </c>
      <c r="J14" s="12">
        <f>SUM('Raw Adj (NEAM)'!$P$26:'Raw Adj (NEAM)'!$P$35)/SUM('Population (NEAM)'!$L$25:'Population (NEAM)'!$L$34)*10^5</f>
        <v>2.8429820812459488</v>
      </c>
      <c r="K14" s="12">
        <f>SUM('Raw Adj (NEAM)'!$P$36:'Raw Adj (NEAM)'!$P$45)/SUM('Population (NEAM)'!$L$35:'Population (NEAM)'!$L$44)*10^5</f>
        <v>3.5646281090385101</v>
      </c>
      <c r="L14" s="12">
        <f>SUM('Raw Adj (NEAM)'!$P$46:'Raw Adj (NEAM)'!$P$55)/SUM('Population (NEAM)'!$L$45:'Population (NEAM)'!$L$54)*10^5</f>
        <v>1.9620960349787777</v>
      </c>
      <c r="M14" s="12"/>
      <c r="N14" s="11"/>
      <c r="O14" s="11"/>
      <c r="P14" s="11"/>
    </row>
    <row r="15" spans="1:16" ht="66" customHeight="1">
      <c r="A15" s="29">
        <v>47.5</v>
      </c>
      <c r="B15" s="12"/>
      <c r="C15" s="12"/>
      <c r="D15" s="12"/>
      <c r="E15" s="12"/>
      <c r="F15" s="12"/>
      <c r="G15" s="12"/>
      <c r="H15" s="12">
        <f>SUM('Raw Adj (NEAM)'!$Q$11:'Raw Adj (NEAM)'!$Q$20)/SUM('Population (NEAM)'!$M$10:'Population (NEAM)'!$M$19)*10^5</f>
        <v>1.715790341151616</v>
      </c>
      <c r="I15" s="12">
        <f>SUM('Raw Adj (NEAM)'!$Q$21:'Raw Adj (NEAM)'!$Q$30)/SUM('Population (NEAM)'!$M$20:'Population (NEAM)'!$M$29)*10^5</f>
        <v>2.5503375099329326</v>
      </c>
      <c r="J15" s="12">
        <f>SUM('Raw Adj (NEAM)'!$Q$31:'Raw Adj (NEAM)'!$Q$40)/SUM('Population (NEAM)'!$M$30:'Population (NEAM)'!$M$39)*10^5</f>
        <v>5.5058544565018064</v>
      </c>
      <c r="K15" s="12">
        <f>SUM('Raw Adj (NEAM)'!$Q$41:'Raw Adj (NEAM)'!$Q$50)/SUM('Population (NEAM)'!$M$40:'Population (NEAM)'!$M$49)*10^5</f>
        <v>3.9577209128280502</v>
      </c>
      <c r="L15" s="12"/>
      <c r="M15" s="12"/>
      <c r="N15" s="11"/>
      <c r="O15" s="11"/>
      <c r="P15" s="11"/>
    </row>
    <row r="16" spans="1:16" ht="66" customHeight="1">
      <c r="A16" s="29">
        <v>52.5</v>
      </c>
      <c r="B16" s="12"/>
      <c r="C16" s="12"/>
      <c r="D16" s="12"/>
      <c r="E16" s="12"/>
      <c r="F16" s="12"/>
      <c r="G16" s="12">
        <f>SUM('Raw Adj (NEAM)'!$R$6:'Raw Adj (NEAM)'!$R$15)/SUM('Population (NEAM)'!$N$5:'Population (NEAM)'!$N$14)*10^5</f>
        <v>2.7581728317023377</v>
      </c>
      <c r="H16" s="12">
        <f>SUM('Raw Adj (NEAM)'!$R$16:'Raw Adj (NEAM)'!$R$25)/SUM('Population (NEAM)'!$N$15:'Population (NEAM)'!$N$24)*10^5</f>
        <v>3.4010460944086551</v>
      </c>
      <c r="I16" s="12">
        <f>SUM('Raw Adj (NEAM)'!$R$26:'Raw Adj (NEAM)'!$R$35)/SUM('Population (NEAM)'!$N$25:'Population (NEAM)'!$N$34)*10^5</f>
        <v>5.5587666344408522</v>
      </c>
      <c r="J16" s="12">
        <f>SUM('Raw Adj (NEAM)'!$R$36:'Raw Adj (NEAM)'!$R$45)/SUM('Population (NEAM)'!$N$35:'Population (NEAM)'!$N$44)*10^5</f>
        <v>7.2802884954331821</v>
      </c>
      <c r="K16" s="12">
        <f>SUM('Raw Adj (NEAM)'!$R$46:'Raw Adj (NEAM)'!$R$55)/SUM('Population (NEAM)'!$N$45:'Population (NEAM)'!$N$54)*10^5</f>
        <v>5.1953977206706767</v>
      </c>
      <c r="L16" s="12"/>
      <c r="M16" s="12"/>
      <c r="N16" s="11"/>
      <c r="O16" s="11"/>
      <c r="P16" s="11"/>
    </row>
    <row r="17" spans="1:16" ht="66" customHeight="1">
      <c r="A17" s="29">
        <v>57.5</v>
      </c>
      <c r="B17" s="12"/>
      <c r="C17" s="12"/>
      <c r="D17" s="12"/>
      <c r="E17" s="12"/>
      <c r="F17" s="12"/>
      <c r="G17" s="12">
        <f>SUM('Raw Adj (NEAM)'!$S$11:'Raw Adj (NEAM)'!$S$20)/SUM('Population (NEAM)'!$O$10:'Population (NEAM)'!$O$19)*10^5</f>
        <v>4.592049016373104</v>
      </c>
      <c r="H17" s="12">
        <f>SUM('Raw Adj (NEAM)'!$S$21:'Raw Adj (NEAM)'!$S$30)/SUM('Population (NEAM)'!$O$20:'Population (NEAM)'!$O$29)*10^5</f>
        <v>5.7793154660257535</v>
      </c>
      <c r="I17" s="12">
        <f>SUM('Raw Adj (NEAM)'!$S$31:'Raw Adj (NEAM)'!$S$40)/SUM('Population (NEAM)'!$O$30:'Population (NEAM)'!$O$39)*10^5</f>
        <v>9.9162998717028952</v>
      </c>
      <c r="J17" s="12">
        <f>SUM('Raw Adj (NEAM)'!$S$41:'Raw Adj (NEAM)'!$S$50)/SUM('Population (NEAM)'!$O$40:'Population (NEAM)'!$O$49)*10^5</f>
        <v>8.4944922310209545</v>
      </c>
      <c r="K17" s="12"/>
      <c r="L17" s="12"/>
      <c r="M17" s="12"/>
      <c r="N17" s="11"/>
      <c r="O17" s="11"/>
      <c r="P17" s="11"/>
    </row>
    <row r="18" spans="1:16" ht="66" customHeight="1">
      <c r="A18" s="29">
        <v>62.5</v>
      </c>
      <c r="B18" s="12"/>
      <c r="C18" s="12"/>
      <c r="D18" s="12"/>
      <c r="E18" s="12"/>
      <c r="F18" s="12">
        <f>SUM('Raw Adj (NEAM)'!$T$6:'Raw Adj (NEAM)'!$T$15)/SUM('Population (NEAM)'!$P$5:'Population (NEAM)'!$P$14)*10^5</f>
        <v>6.6125408719595695</v>
      </c>
      <c r="G18" s="12">
        <f>SUM('Raw Adj (NEAM)'!$T$16:'Raw Adj (NEAM)'!$T$25)/SUM('Population (NEAM)'!$P$15:'Population (NEAM)'!$P$24)*10^5</f>
        <v>6.8961573660000139</v>
      </c>
      <c r="H18" s="12">
        <f>SUM('Raw Adj (NEAM)'!$T$26:'Raw Adj (NEAM)'!$T$35)/SUM('Population (NEAM)'!$P$25:'Population (NEAM)'!$P$34)*10^5</f>
        <v>10.672462207664738</v>
      </c>
      <c r="I18" s="12">
        <f>SUM('Raw Adj (NEAM)'!$T$36:'Raw Adj (NEAM)'!$T$45)/SUM('Population (NEAM)'!$P$35:'Population (NEAM)'!$P$44)*10^5</f>
        <v>15.094945892214071</v>
      </c>
      <c r="J18" s="12">
        <f>SUM('Raw Adj (NEAM)'!$T$46:'Raw Adj (NEAM)'!$T$55)/SUM('Population (NEAM)'!$P$45:'Population (NEAM)'!$P$54)*10^5</f>
        <v>11.242478390052362</v>
      </c>
      <c r="K18" s="12"/>
      <c r="L18" s="12"/>
      <c r="M18" s="12"/>
      <c r="N18" s="11"/>
      <c r="O18" s="11"/>
      <c r="P18" s="11"/>
    </row>
    <row r="19" spans="1:16" ht="66" customHeight="1">
      <c r="A19" s="29">
        <v>67.5</v>
      </c>
      <c r="B19" s="12"/>
      <c r="C19" s="12"/>
      <c r="D19" s="12"/>
      <c r="E19" s="12"/>
      <c r="F19" s="12">
        <f>SUM('Raw Adj (NEAM)'!$U$11:'Raw Adj (NEAM)'!$U$20)/SUM('Population (NEAM)'!$Q$10:'Population (NEAM)'!$Q$19)*10^5</f>
        <v>9.3419172278349745</v>
      </c>
      <c r="G19" s="12">
        <f>SUM('Raw Adj (NEAM)'!$U$21:'Raw Adj (NEAM)'!$U$30)/SUM('Population (NEAM)'!$Q$20:'Population (NEAM)'!$Q$29)*10^5</f>
        <v>11.773964520170631</v>
      </c>
      <c r="H19" s="12">
        <f>SUM('Raw Adj (NEAM)'!$U$31:'Raw Adj (NEAM)'!$U$40)/SUM('Population (NEAM)'!$Q$30:'Population (NEAM)'!$Q$39)*10^5</f>
        <v>18.75360566720089</v>
      </c>
      <c r="I19" s="12">
        <f>SUM('Raw Adj (NEAM)'!$U$41:'Raw Adj (NEAM)'!$U$50)/SUM('Population (NEAM)'!$Q$40:'Population (NEAM)'!$Q$49)*10^5</f>
        <v>17.035620813604922</v>
      </c>
      <c r="J19" s="12"/>
      <c r="K19" s="12"/>
      <c r="L19" s="12"/>
      <c r="M19" s="12"/>
      <c r="N19" s="11"/>
      <c r="O19" s="11"/>
      <c r="P19" s="11"/>
    </row>
    <row r="20" spans="1:16" ht="66" customHeight="1">
      <c r="A20" s="29">
        <v>72.5</v>
      </c>
      <c r="B20" s="12"/>
      <c r="C20" s="12"/>
      <c r="D20" s="12"/>
      <c r="E20" s="12">
        <f>SUM('Raw Adj (NEAM)'!$V$6:'Raw Adj (NEAM)'!$V$15)/SUM('Population (NEAM)'!$R$5:'Population (NEAM)'!$R$14)*10^5</f>
        <v>10.723001925042203</v>
      </c>
      <c r="F20" s="12">
        <f>SUM('Raw Adj (NEAM)'!$V$16:'Raw Adj (NEAM)'!$V$25)/SUM('Population (NEAM)'!$R$15:'Population (NEAM)'!$R$24)*10^5</f>
        <v>13.584399820237115</v>
      </c>
      <c r="G20" s="12">
        <f>SUM('Raw Adj (NEAM)'!$V$26:'Raw Adj (NEAM)'!$V$35)/SUM('Population (NEAM)'!$R$25:'Population (NEAM)'!$R$34)*10^5</f>
        <v>21.074212356631119</v>
      </c>
      <c r="H20" s="12">
        <f>SUM('Raw Adj (NEAM)'!$V$36:'Raw Adj (NEAM)'!$V$45)/SUM('Population (NEAM)'!$R$35:'Population (NEAM)'!$R$44)*10^5</f>
        <v>27.251364270043442</v>
      </c>
      <c r="I20" s="12">
        <f>SUM('Raw Adj (NEAM)'!$V$46:'Raw Adj (NEAM)'!$V$55)/SUM('Population (NEAM)'!$R$45:'Population (NEAM)'!$R$54)*10^5</f>
        <v>22.46322369859104</v>
      </c>
      <c r="J20" s="12"/>
      <c r="K20" s="12"/>
      <c r="L20" s="12"/>
      <c r="M20" s="12"/>
      <c r="N20" s="11"/>
      <c r="O20" s="11"/>
      <c r="P20" s="11"/>
    </row>
    <row r="21" spans="1:16" ht="66" customHeight="1">
      <c r="A21" s="29">
        <v>77.5</v>
      </c>
      <c r="B21" s="12"/>
      <c r="C21" s="12"/>
      <c r="D21" s="12"/>
      <c r="E21" s="12">
        <f>SUM('Raw Adj (NEAM)'!$W$11:'Raw Adj (NEAM)'!$W$20)/SUM('Population (NEAM)'!$S$10:'Population (NEAM)'!$S$19)*10^5</f>
        <v>11.927490586593871</v>
      </c>
      <c r="F21" s="12">
        <f>SUM('Raw Adj (NEAM)'!$W$21:'Raw Adj (NEAM)'!$W$30)/SUM('Population (NEAM)'!$S$20:'Population (NEAM)'!$S$29)*10^5</f>
        <v>19.822731307138206</v>
      </c>
      <c r="G21" s="12">
        <f>SUM('Raw Adj (NEAM)'!$W$31:'Raw Adj (NEAM)'!$W$40)/SUM('Population (NEAM)'!$S$30:'Population (NEAM)'!$S$39)*10^5</f>
        <v>33.589310141182317</v>
      </c>
      <c r="H21" s="12">
        <f>SUM('Raw Adj (NEAM)'!$W$41:'Raw Adj (NEAM)'!$W$50)/SUM('Population (NEAM)'!$S$40:'Population (NEAM)'!$S$49)*10^5</f>
        <v>32.866285731343233</v>
      </c>
      <c r="I21" s="12"/>
      <c r="J21" s="12"/>
      <c r="K21" s="12"/>
      <c r="L21" s="12"/>
      <c r="M21" s="12"/>
      <c r="N21" s="11"/>
      <c r="O21" s="11"/>
      <c r="P21" s="11"/>
    </row>
    <row r="22" spans="1:16" ht="66" customHeight="1">
      <c r="A22" s="29">
        <v>82.5</v>
      </c>
      <c r="B22" s="12"/>
      <c r="C22" s="12"/>
      <c r="D22" s="12">
        <f>SUM('Raw Adj (NEAM)'!$X$6:'Raw Adj (NEAM)'!$X$15)/SUM('Population (NEAM)'!$T$5:'Population (NEAM)'!$T$14)*10^5</f>
        <v>12.243911580652215</v>
      </c>
      <c r="E22" s="12">
        <f>SUM('Raw Adj (NEAM)'!$X$16:'Raw Adj (NEAM)'!$X$25)/SUM('Population (NEAM)'!$T$15:'Population (NEAM)'!$T$24)*10^5</f>
        <v>18.906256695073626</v>
      </c>
      <c r="F22" s="12">
        <f>SUM('Raw Adj (NEAM)'!$X$26:'Raw Adj (NEAM)'!$X$35)/SUM('Population (NEAM)'!$T$25:'Population (NEAM)'!$T$34)*10^5</f>
        <v>34.268642844437409</v>
      </c>
      <c r="G22" s="12">
        <f>SUM('Raw Adj (NEAM)'!$X$36:'Raw Adj (NEAM)'!$X$45)/SUM('Population (NEAM)'!$T$35:'Population (NEAM)'!$T$44)*10^5</f>
        <v>46.852345536203153</v>
      </c>
      <c r="H22" s="12">
        <f>SUM('Raw Adj (NEAM)'!$X$46:'Raw Adj (NEAM)'!$X$55)/SUM('Population (NEAM)'!$T$45:'Population (NEAM)'!$T$54)*10^5</f>
        <v>38.499397973080967</v>
      </c>
      <c r="I22" s="12"/>
      <c r="J22" s="12"/>
      <c r="K22" s="12"/>
      <c r="L22" s="12"/>
      <c r="M22" s="12"/>
      <c r="N22" s="11"/>
      <c r="O22" s="11"/>
      <c r="P22" s="11"/>
    </row>
    <row r="23" spans="1:16" ht="66" customHeight="1">
      <c r="A23" s="29">
        <v>87.5</v>
      </c>
      <c r="B23" s="12"/>
      <c r="C23" s="12"/>
      <c r="D23" s="12">
        <f>SUM('Raw Adj (NEAM)'!$Y$11:'Raw Adj (NEAM)'!$Y$20)/SUM('Population (NEAM)'!$U$10:'Population (NEAM)'!$U$19)*10^5</f>
        <v>13.898787077069736</v>
      </c>
      <c r="E23" s="12">
        <f>SUM('Raw Adj (NEAM)'!$Y$21:'Raw Adj (NEAM)'!$Y$30)/SUM('Population (NEAM)'!$U$20:'Population (NEAM)'!$U$29)*10^5</f>
        <v>27.935402964621922</v>
      </c>
      <c r="F23" s="12">
        <f>SUM('Raw Adj (NEAM)'!$Y$31:'Raw Adj (NEAM)'!$Y$40)/SUM('Population (NEAM)'!$U$30:'Population (NEAM)'!$U$39)*10^5</f>
        <v>53.63060708443129</v>
      </c>
      <c r="G23" s="12">
        <f>SUM('Raw Adj (NEAM)'!$Y$41:'Raw Adj (NEAM)'!$Y$50)/SUM('Population (NEAM)'!$U$40:'Population (NEAM)'!$U$49)*10^5</f>
        <v>53.354230260553301</v>
      </c>
      <c r="H23" s="12"/>
      <c r="I23" s="12"/>
      <c r="J23" s="12"/>
      <c r="K23" s="12"/>
      <c r="L23" s="12"/>
      <c r="M23" s="12"/>
      <c r="N23" s="11"/>
      <c r="O23" s="11"/>
      <c r="P23" s="11"/>
    </row>
    <row r="24" spans="1:16" ht="66" customHeight="1">
      <c r="A24" s="29">
        <v>92.5</v>
      </c>
      <c r="B24" s="12"/>
      <c r="C24" s="12">
        <f>SUM('Raw Adj (NEAM)'!$Z$6:'Raw Adj (NEAM)'!$Z$15)/SUM('Population (NEAM)'!$V$5:'Population (NEAM)'!$V$14)*10^5</f>
        <v>15.112390197485841</v>
      </c>
      <c r="D24" s="12">
        <f>SUM('Raw Adj (NEAM)'!$Z$16:'Raw Adj (NEAM)'!$Z$25)/SUM('Population (NEAM)'!$V$15:'Population (NEAM)'!$V$24)*10^5</f>
        <v>17.257275452869468</v>
      </c>
      <c r="E24" s="12">
        <f>SUM('Raw Adj (NEAM)'!$Z$26:'Raw Adj (NEAM)'!$Z$35)/SUM('Population (NEAM)'!$V$25:'Population (NEAM)'!$V$34)*10^5</f>
        <v>46.826080370407588</v>
      </c>
      <c r="F24" s="12">
        <f>SUM('Raw Adj (NEAM)'!$Z$36:'Raw Adj (NEAM)'!$Z$45)/SUM('Population (NEAM)'!$V$35:'Population (NEAM)'!$V$44)*10^5</f>
        <v>58.704807415071826</v>
      </c>
      <c r="G24" s="12">
        <f>SUM('Raw Adj (NEAM)'!$Z$46:'Raw Adj (NEAM)'!$Z$55)/SUM('Population (NEAM)'!$V$45:'Population (NEAM)'!$V$54)*10^5</f>
        <v>45.296373470112194</v>
      </c>
      <c r="H24" s="12"/>
      <c r="I24" s="12"/>
      <c r="J24" s="12"/>
      <c r="K24" s="12"/>
      <c r="L24" s="12"/>
      <c r="M24" s="12"/>
      <c r="N24" s="11"/>
      <c r="O24" s="11"/>
      <c r="P24" s="11"/>
    </row>
    <row r="25" spans="1:16" ht="66" customHeight="1">
      <c r="A25" s="29">
        <v>97.5</v>
      </c>
      <c r="B25" s="12"/>
      <c r="C25" s="12">
        <f>SUM('Raw Adj (NEAM)'!$AA$11:'Raw Adj (NEAM)'!$AA$20)/SUM('Population (NEAM)'!$W$10:'Population (NEAM)'!$W$19)*10^5</f>
        <v>15.594534874084541</v>
      </c>
      <c r="D25" s="12">
        <f>SUM('Raw Adj (NEAM)'!$AA$21:'Raw Adj (NEAM)'!$AA$30)/SUM('Population (NEAM)'!$W$20:'Population (NEAM)'!$W$29)*10^5</f>
        <v>30.381288773466768</v>
      </c>
      <c r="E25" s="12">
        <f>SUM('Raw Adj (NEAM)'!$AA$31:'Raw Adj (NEAM)'!$AA$40)/SUM('Population (NEAM)'!$W$30:'Population (NEAM)'!$W$39)*10^5</f>
        <v>34.985885986299927</v>
      </c>
      <c r="F25" s="12">
        <f>SUM('Raw Adj (NEAM)'!$AA$41:'Raw Adj (NEAM)'!$AA$50)/SUM('Population (NEAM)'!$W$40:'Population (NEAM)'!$W$49)*10^5</f>
        <v>44.852050677830348</v>
      </c>
      <c r="G25" s="12"/>
      <c r="H25" s="12"/>
      <c r="I25" s="12"/>
      <c r="J25" s="12"/>
      <c r="K25" s="12"/>
      <c r="L25" s="12"/>
      <c r="M25" s="12"/>
      <c r="N25" s="11"/>
      <c r="O25" s="11"/>
      <c r="P25" s="11"/>
    </row>
    <row r="26" spans="1:16" ht="66" customHeight="1" thickBot="1">
      <c r="A26" s="30">
        <v>102.5</v>
      </c>
      <c r="B26" s="13">
        <f>SUM('Raw Adj (NEAM)'!$AB$6:'Raw Adj (NEAM)'!$AB$15)/SUM('Population (NEAM)'!$X$5:'Population (NEAM)'!$X$14)*10^5</f>
        <v>0</v>
      </c>
      <c r="C26" s="13">
        <f>SUM('Raw Adj (NEAM)'!$AB$16:'Raw Adj (NEAM)'!$AB$25)/SUM('Population (NEAM)'!$X$15:'Population (NEAM)'!$X$24)*10^5</f>
        <v>5.1130471451262407</v>
      </c>
      <c r="D26" s="13">
        <f>SUM('Raw Adj (NEAM)'!$AB$26:'Raw Adj (NEAM)'!$AB$35)/SUM('Population (NEAM)'!$X$25:'Population (NEAM)'!$X$34)*10^5</f>
        <v>9.2660494004982912</v>
      </c>
      <c r="E26" s="34">
        <f>SUM('Raw Adj (NEAM)'!$AB$36:'Raw Adj (NEAM)'!$AB$45)/SUM('Population (NEAM)'!$X$35:'Population (NEAM)'!$X$44)*10^5</f>
        <v>37.624022656592707</v>
      </c>
      <c r="F26" s="13">
        <f>SUM('Raw Adj (NEAM)'!$AB$46:'Raw Adj (NEAM)'!$AB$55)/SUM('Population (NEAM)'!$X$45:'Population (NEAM)'!$X$54)*10^5</f>
        <v>18.843005002499279</v>
      </c>
      <c r="G26" s="13"/>
      <c r="H26" s="13"/>
      <c r="I26" s="13"/>
      <c r="J26" s="13"/>
      <c r="K26" s="13"/>
      <c r="L26" s="13"/>
      <c r="M26" s="13"/>
      <c r="N26" s="14"/>
      <c r="O26" s="14"/>
      <c r="P26" s="14"/>
    </row>
    <row r="27" spans="1:16" ht="42" customHeight="1" thickTop="1"/>
    <row r="28" spans="1:16" ht="61.5">
      <c r="A28" s="3"/>
      <c r="B28" s="2"/>
      <c r="C28" s="2"/>
      <c r="D28" s="2"/>
      <c r="E28" s="5"/>
      <c r="F28" s="2"/>
      <c r="G28" s="5" t="str">
        <f>CONCATENATE('Raw Adj (EAM)'!A1," NEAF")</f>
        <v>Mortality by Other Lymphomas NEAF</v>
      </c>
      <c r="H28" s="2"/>
      <c r="I28" s="2"/>
      <c r="J28" s="2"/>
      <c r="K28" s="2"/>
      <c r="L28" s="2"/>
      <c r="M28" s="2"/>
      <c r="N28" s="2"/>
    </row>
    <row r="29" spans="1:16" ht="61.5">
      <c r="A29" s="3"/>
      <c r="B29" s="2"/>
      <c r="C29" s="2"/>
      <c r="D29" s="2"/>
      <c r="E29" s="5"/>
      <c r="F29" s="2"/>
      <c r="G29" s="5" t="s">
        <v>34</v>
      </c>
      <c r="H29" s="2"/>
      <c r="I29" s="2"/>
      <c r="J29" s="2"/>
      <c r="K29" s="2"/>
      <c r="L29" s="2"/>
      <c r="M29" s="2"/>
      <c r="N29" s="2"/>
    </row>
    <row r="30" spans="1:16" ht="19.5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6" ht="102" customHeight="1" thickTop="1" thickBot="1">
      <c r="A31" s="6" t="s">
        <v>35</v>
      </c>
      <c r="B31" s="7" t="s">
        <v>36</v>
      </c>
      <c r="C31" s="7" t="s">
        <v>37</v>
      </c>
      <c r="D31" s="7" t="s">
        <v>38</v>
      </c>
      <c r="E31" s="7" t="s">
        <v>39</v>
      </c>
      <c r="F31" s="7" t="s">
        <v>40</v>
      </c>
      <c r="G31" s="7" t="s">
        <v>41</v>
      </c>
      <c r="H31" s="7" t="s">
        <v>42</v>
      </c>
      <c r="I31" s="7" t="s">
        <v>43</v>
      </c>
      <c r="J31" s="7" t="s">
        <v>44</v>
      </c>
      <c r="K31" s="7" t="s">
        <v>45</v>
      </c>
      <c r="L31" s="7" t="s">
        <v>46</v>
      </c>
      <c r="M31" s="7" t="s">
        <v>47</v>
      </c>
      <c r="N31" s="8" t="s">
        <v>48</v>
      </c>
      <c r="O31" s="8" t="s">
        <v>52</v>
      </c>
      <c r="P31" s="8" t="s">
        <v>53</v>
      </c>
    </row>
    <row r="32" spans="1:16" ht="65.099999999999994" customHeight="1">
      <c r="A32" s="9">
        <v>0.5</v>
      </c>
      <c r="B32" s="10"/>
      <c r="C32" s="10"/>
      <c r="D32" s="15"/>
      <c r="E32" s="31"/>
      <c r="F32" s="12"/>
      <c r="G32" s="12"/>
      <c r="H32" s="12"/>
      <c r="I32" s="12"/>
      <c r="J32" s="12"/>
      <c r="K32" s="12"/>
      <c r="L32" s="12">
        <f>SUM('Raw Adj (NEAF)'!$C$5:'Raw Adj (NEAF)'!$C$14)/SUM('Population (NEAF)'!$C$4:'Population (NEAF)'!$C$13)*10^5</f>
        <v>0.12866214977153134</v>
      </c>
      <c r="M32" s="12">
        <f>SUM('Raw Adj (NEAF)'!$C$15:'Raw Adj (NEAF)'!$C$24)/SUM('Population (NEAF)'!$C$14:'Population (NEAF)'!$C$23)*10^5</f>
        <v>7.4179326882817184E-2</v>
      </c>
      <c r="N32" s="32">
        <f>SUM('Raw Adj (NEAF)'!$C$25:'Raw Adj (NEAF)'!$C$34)/SUM('Population (NEAF)'!$C$24:'Population (NEAF)'!$C$33)*10^5</f>
        <v>0.11523742292083794</v>
      </c>
      <c r="O32" s="32">
        <f>SUM('Raw Adj (NEAF)'!$C$35:'Raw Adj (NEAF)'!$C$44)/SUM('Population (NEAF)'!$C$34:'Population (NEAF)'!$C$43)*10^5</f>
        <v>0.10064380961903843</v>
      </c>
      <c r="P32" s="32">
        <f>SUM('Raw Adj (NEAF)'!$C$45:'Raw Adj (NEAF)'!$C$54)/SUM('Population (NEAF)'!$C$44:'Population (NEAF)'!$C$53)*10^5</f>
        <v>0</v>
      </c>
    </row>
    <row r="33" spans="1:16" ht="65.099999999999994" customHeight="1">
      <c r="A33" s="9">
        <v>3</v>
      </c>
      <c r="B33" s="12"/>
      <c r="C33" s="12"/>
      <c r="D33" s="12"/>
      <c r="E33" s="31"/>
      <c r="F33" s="12"/>
      <c r="G33" s="12"/>
      <c r="H33" s="12"/>
      <c r="I33" s="12"/>
      <c r="J33" s="12"/>
      <c r="K33" s="12"/>
      <c r="L33" s="12">
        <f>SUM('Raw Adj (NEAF)'!$D$7:'Raw Adj (NEAF)'!$G$16)/SUM('Population (NEAF)'!$D$6:'Population (NEAF)'!$D$15)*10^5</f>
        <v>6.8006680887436666E-2</v>
      </c>
      <c r="M33" s="12">
        <f>SUM('Raw Adj (NEAF)'!$D$17:'Raw Adj (NEAF)'!$G$26)/SUM('Population (NEAF)'!$D$16:'Population (NEAF)'!$D$25)*10^5</f>
        <v>7.5995208555146326E-2</v>
      </c>
      <c r="N33" s="33">
        <f>SUM('Raw Adj (NEAF)'!$D$27:'Raw Adj (NEAF)'!$G$36)/SUM('Population (NEAF)'!$D$26:'Population (NEAF)'!$D$35)*10^5</f>
        <v>4.959444477448318E-2</v>
      </c>
      <c r="O33" s="33">
        <f>SUM('Raw Adj (NEAF)'!$D$37:'Raw Adj (NEAF)'!$G$46)/SUM('Population (NEAF)'!$D$36:'Population (NEAF)'!$D$45)*10^5</f>
        <v>6.1106893440690764E-2</v>
      </c>
      <c r="P33" s="33">
        <f>SUM('Raw Adj (NEAF)'!$D$47:'Raw Adj (NEAF)'!$G$56)/SUM('Population (NEAF)'!$D$46:'Population (NEAF)'!$D$55)*10^5</f>
        <v>0</v>
      </c>
    </row>
    <row r="34" spans="1:16" ht="65.099999999999994" customHeight="1">
      <c r="A34" s="9">
        <v>7.5</v>
      </c>
      <c r="B34" s="12"/>
      <c r="C34" s="12"/>
      <c r="D34" s="12"/>
      <c r="E34" s="31"/>
      <c r="F34" s="12"/>
      <c r="G34" s="12"/>
      <c r="H34" s="12"/>
      <c r="I34" s="12"/>
      <c r="J34" s="12"/>
      <c r="K34" s="12"/>
      <c r="L34" s="12">
        <f>SUM('Raw Adj (NEAF)'!$I$11:'Raw Adj (NEAF)'!$I$20)/SUM('Population (NEAF)'!$E$10:'Population (NEAF)'!$E$19)*10^5</f>
        <v>8.4529184351716691E-2</v>
      </c>
      <c r="M34" s="12">
        <f>SUM('Raw Adj (NEAF)'!$I$21:'Raw Adj (NEAF)'!$I$30)/SUM('Population (NEAF)'!$E$20:'Population (NEAF)'!$E$29)*10^5</f>
        <v>5.7108345350592837E-2</v>
      </c>
      <c r="N34" s="33">
        <f>SUM('Raw Adj (NEAF)'!$I$31:'Raw Adj (NEAF)'!$I$40)/SUM('Population (NEAF)'!$E$30:'Population (NEAF)'!$E$39)*10^5</f>
        <v>5.5149598136165857E-2</v>
      </c>
      <c r="O34" s="33">
        <f>SUM('Raw Adj (NEAF)'!$I$41:'Raw Adj (NEAF)'!$I$50)/SUM('Population (NEAF)'!$E$40:'Population (NEAF)'!$E$49)*10^5</f>
        <v>2.7505808161021064E-2</v>
      </c>
      <c r="P34" s="33"/>
    </row>
    <row r="35" spans="1:16" ht="65.099999999999994" customHeight="1">
      <c r="A35" s="29">
        <v>12.5</v>
      </c>
      <c r="B35" s="12"/>
      <c r="C35" s="12"/>
      <c r="D35" s="31"/>
      <c r="E35" s="12"/>
      <c r="F35" s="12"/>
      <c r="G35" s="12"/>
      <c r="H35" s="12"/>
      <c r="I35" s="12"/>
      <c r="J35" s="12"/>
      <c r="K35" s="12">
        <f>SUM('Raw Adj (NEAF)'!$J$6:'Raw Adj (NEAF)'!$J$15)/SUM('Population (NEAF)'!$F$5:'Population (NEAF)'!$F$14)*10^5</f>
        <v>4.7869589960382528E-2</v>
      </c>
      <c r="L35" s="12">
        <f>SUM('Raw Adj (NEAF)'!$J$16:'Raw Adj (NEAF)'!$J$25)/SUM('Population (NEAF)'!$F$15:'Population (NEAF)'!$F$24)*10^5</f>
        <v>0.1223680712552333</v>
      </c>
      <c r="M35" s="12">
        <f>SUM('Raw Adj (NEAF)'!$J$26:'Raw Adj (NEAF)'!$J$35)/SUM('Population (NEAF)'!$F$25:'Population (NEAF)'!$F$34)*10^5</f>
        <v>8.4790935043188881E-2</v>
      </c>
      <c r="N35" s="33">
        <f>SUM('Raw Adj (NEAF)'!$J$36:'Raw Adj (NEAF)'!$J$45)/SUM('Population (NEAF)'!$F$35:'Population (NEAF)'!$F$44)*10^5</f>
        <v>6.4731789678840398E-2</v>
      </c>
      <c r="O35" s="33">
        <f>SUM('Raw Adj (NEAF)'!$J$46:'Raw Adj (NEAF)'!$J$55)/SUM('Population (NEAF)'!$F$45:'Population (NEAF)'!$F$54)*10^5</f>
        <v>6.0388893492929037E-2</v>
      </c>
      <c r="P35" s="33"/>
    </row>
    <row r="36" spans="1:16" ht="65.099999999999994" customHeight="1">
      <c r="A36" s="29">
        <v>17.5</v>
      </c>
      <c r="B36" s="12"/>
      <c r="C36" s="12"/>
      <c r="D36" s="31"/>
      <c r="E36" s="12"/>
      <c r="F36" s="12"/>
      <c r="G36" s="12"/>
      <c r="H36" s="12"/>
      <c r="I36" s="12"/>
      <c r="J36" s="12"/>
      <c r="K36" s="12">
        <f>SUM('Raw Adj (NEAF)'!$K$11:'Raw Adj (NEAF)'!$K$20)/SUM('Population (NEAF)'!$G$10:'Population (NEAF)'!$G$19)*10^5</f>
        <v>0.17773082803113424</v>
      </c>
      <c r="L36" s="12">
        <f>SUM('Raw Adj (NEAF)'!$K$21:'Raw Adj (NEAF)'!$K$30)/SUM('Population (NEAF)'!$G$20:'Population (NEAF)'!$G$29)*10^5</f>
        <v>0.18209756161043464</v>
      </c>
      <c r="M36" s="12">
        <f>SUM('Raw Adj (NEAF)'!$K$31:'Raw Adj (NEAF)'!$K$40)/SUM('Population (NEAF)'!$G$30:'Population (NEAF)'!$G$39)*10^5</f>
        <v>0.19318918912181665</v>
      </c>
      <c r="N36" s="33">
        <f>SUM('Raw Adj (NEAF)'!$K$41:'Raw Adj (NEAF)'!$K$50)/SUM('Population (NEAF)'!$G$40:'Population (NEAF)'!$G$49)*10^5</f>
        <v>0.16333264203142508</v>
      </c>
      <c r="O36" s="33"/>
      <c r="P36" s="33"/>
    </row>
    <row r="37" spans="1:16" ht="65.099999999999994" customHeight="1">
      <c r="A37" s="29">
        <v>22.5</v>
      </c>
      <c r="B37" s="12"/>
      <c r="C37" s="31"/>
      <c r="D37" s="12"/>
      <c r="E37" s="12"/>
      <c r="F37" s="12"/>
      <c r="G37" s="12"/>
      <c r="H37" s="12"/>
      <c r="I37" s="12"/>
      <c r="J37" s="12">
        <f>SUM('Raw Adj (NEAF)'!$L$6:'Raw Adj (NEAF)'!$L$15)/SUM('Population (NEAF)'!$H$5:'Population (NEAF)'!$H$14)*10^5</f>
        <v>2.2230681612200091E-2</v>
      </c>
      <c r="K37" s="12">
        <f>SUM('Raw Adj (NEAF)'!$L$16:'Raw Adj (NEAF)'!$L$25)/SUM('Population (NEAF)'!$H$15:'Population (NEAF)'!$H$24)*10^5</f>
        <v>0.14226354024718726</v>
      </c>
      <c r="L37" s="12">
        <f>SUM('Raw Adj (NEAF)'!$L$26:'Raw Adj (NEAF)'!$L$35)/SUM('Population (NEAF)'!$H$25:'Population (NEAF)'!$H$34)*10^5</f>
        <v>0.21852289412095247</v>
      </c>
      <c r="M37" s="12">
        <f>SUM('Raw Adj (NEAF)'!$L$36:'Raw Adj (NEAF)'!$L$45)/SUM('Population (NEAF)'!$H$35:'Population (NEAF)'!$H$44)*10^5</f>
        <v>0.35897756875058795</v>
      </c>
      <c r="N37" s="11">
        <f>SUM('Raw Adj (NEAF)'!$L$46:'Raw Adj (NEAF)'!$L$55)/SUM('Population (NEAF)'!$H$45:'Population (NEAF)'!$H$54)*10^5</f>
        <v>0.34620654761955955</v>
      </c>
      <c r="O37" s="11"/>
      <c r="P37" s="11"/>
    </row>
    <row r="38" spans="1:16" ht="65.099999999999994" customHeight="1">
      <c r="A38" s="29">
        <v>27.5</v>
      </c>
      <c r="B38" s="12"/>
      <c r="C38" s="31"/>
      <c r="D38" s="12"/>
      <c r="E38" s="12"/>
      <c r="F38" s="12"/>
      <c r="G38" s="12"/>
      <c r="H38" s="12"/>
      <c r="I38" s="12"/>
      <c r="J38" s="12">
        <f>SUM('Raw Adj (NEAF)'!$M$11:'Raw Adj (NEAF)'!$M$20)/SUM('Population (NEAF)'!$I$10:'Population (NEAF)'!$I$19)*10^5</f>
        <v>0.19976499802450515</v>
      </c>
      <c r="K38" s="12">
        <f>SUM('Raw Adj (NEAF)'!$M$21:'Raw Adj (NEAF)'!$M$30)/SUM('Population (NEAF)'!$I$20:'Population (NEAF)'!$I$29)*10^5</f>
        <v>0.36582437039634597</v>
      </c>
      <c r="L38" s="12">
        <f>SUM('Raw Adj (NEAF)'!$M$31:'Raw Adj (NEAF)'!$M$40)/SUM('Population (NEAF)'!$I$30:'Population (NEAF)'!$I$39)*10^5</f>
        <v>0.5616180806568406</v>
      </c>
      <c r="M38" s="12">
        <f>SUM('Raw Adj (NEAF)'!$M$41:'Raw Adj (NEAF)'!$M$50)/SUM('Population (NEAF)'!$I$40:'Population (NEAF)'!$I$49)*10^5</f>
        <v>0.56671780658413595</v>
      </c>
      <c r="N38" s="11"/>
      <c r="O38" s="11"/>
      <c r="P38" s="11"/>
    </row>
    <row r="39" spans="1:16" ht="65.099999999999994" customHeight="1">
      <c r="A39" s="29">
        <v>32.5</v>
      </c>
      <c r="B39" s="31"/>
      <c r="C39" s="12"/>
      <c r="D39" s="12"/>
      <c r="E39" s="12"/>
      <c r="F39" s="12"/>
      <c r="G39" s="12"/>
      <c r="H39" s="12"/>
      <c r="I39" s="12">
        <f>SUM('Raw Adj (NEAF)'!$N$6:'Raw Adj (NEAF)'!$N$15)/SUM('Population (NEAF)'!$J$5:'Population (NEAF)'!$J$14)*10^5</f>
        <v>0.27933882557756456</v>
      </c>
      <c r="J39" s="12">
        <f>SUM('Raw Adj (NEAF)'!$N$16:'Raw Adj (NEAF)'!$N$25)/SUM('Population (NEAF)'!$J$15:'Population (NEAF)'!$J$24)*10^5</f>
        <v>0.43112665476156903</v>
      </c>
      <c r="K39" s="12">
        <f>SUM('Raw Adj (NEAF)'!$N$26:'Raw Adj (NEAF)'!$N$35)/SUM('Population (NEAF)'!$J$25:'Population (NEAF)'!$J$34)*10^5</f>
        <v>0.68886737750960481</v>
      </c>
      <c r="L39" s="12">
        <f>SUM('Raw Adj (NEAF)'!$N$36:'Raw Adj (NEAF)'!$N$45)/SUM('Population (NEAF)'!$J$35:'Population (NEAF)'!$J$44)*10^5</f>
        <v>0.84459174228943645</v>
      </c>
      <c r="M39" s="12">
        <f>SUM('Raw Adj (NEAF)'!$N$46:'Raw Adj (NEAF)'!$N$55)/SUM('Population (NEAF)'!$J$45:'Population (NEAF)'!$J$54)*10^5</f>
        <v>0.52093742409416677</v>
      </c>
      <c r="N39" s="11"/>
      <c r="O39" s="11"/>
      <c r="P39" s="11"/>
    </row>
    <row r="40" spans="1:16" ht="65.099999999999994" customHeight="1">
      <c r="A40" s="29">
        <v>37.5</v>
      </c>
      <c r="B40" s="31"/>
      <c r="C40" s="12"/>
      <c r="D40" s="12"/>
      <c r="E40" s="12"/>
      <c r="F40" s="12"/>
      <c r="G40" s="12"/>
      <c r="H40" s="12"/>
      <c r="I40" s="12">
        <f>SUM('Raw Adj (NEAF)'!$O$11:'Raw Adj (NEAF)'!$O$20)/SUM('Population (NEAF)'!$K$10:'Population (NEAF)'!$K$19)*10^5</f>
        <v>0.57972467593031141</v>
      </c>
      <c r="J40" s="12">
        <f>SUM('Raw Adj (NEAF)'!$O$21:'Raw Adj (NEAF)'!$O$30)/SUM('Population (NEAF)'!$K$20:'Population (NEAF)'!$K$29)*10^5</f>
        <v>0.82088988801927365</v>
      </c>
      <c r="K40" s="12">
        <f>SUM('Raw Adj (NEAF)'!$O$31:'Raw Adj (NEAF)'!$O$40)/SUM('Population (NEAF)'!$K$30:'Population (NEAF)'!$K$39)*10^5</f>
        <v>1.2123285226192502</v>
      </c>
      <c r="L40" s="12">
        <f>SUM('Raw Adj (NEAF)'!$O$41:'Raw Adj (NEAF)'!$O$50)/SUM('Population (NEAF)'!$K$40:'Population (NEAF)'!$K$49)*10^5</f>
        <v>0.94019416725086269</v>
      </c>
      <c r="M40" s="12"/>
      <c r="N40" s="11"/>
      <c r="O40" s="11"/>
      <c r="P40" s="11"/>
    </row>
    <row r="41" spans="1:16" ht="65.099999999999994" customHeight="1">
      <c r="A41" s="29">
        <v>42.5</v>
      </c>
      <c r="B41" s="12"/>
      <c r="C41" s="12"/>
      <c r="D41" s="12"/>
      <c r="E41" s="12"/>
      <c r="F41" s="12"/>
      <c r="G41" s="12"/>
      <c r="H41" s="12">
        <f>SUM('Raw Adj (NEAF)'!$P$6:'Raw Adj (NEAF)'!$P$15)/SUM('Population (NEAF)'!$L$5:'Population (NEAF)'!$L$14)*10^5</f>
        <v>0.56326333105802162</v>
      </c>
      <c r="I41" s="12">
        <f>SUM('Raw Adj (NEAF)'!$P$16:'Raw Adj (NEAF)'!$P$25)/SUM('Population (NEAF)'!$L$15:'Population (NEAF)'!$L$24)*10^5</f>
        <v>0.73748881737197935</v>
      </c>
      <c r="J41" s="12">
        <f>SUM('Raw Adj (NEAF)'!$P$26:'Raw Adj (NEAF)'!$P$35)/SUM('Population (NEAF)'!$L$25:'Population (NEAF)'!$L$34)*10^5</f>
        <v>1.4146342417924251</v>
      </c>
      <c r="K41" s="12">
        <f>SUM('Raw Adj (NEAF)'!$P$36:'Raw Adj (NEAF)'!$P$45)/SUM('Population (NEAF)'!$L$35:'Population (NEAF)'!$L$44)*10^5</f>
        <v>1.7154142385418427</v>
      </c>
      <c r="L41" s="12">
        <f>SUM('Raw Adj (NEAF)'!$P$46:'Raw Adj (NEAF)'!$P$55)/SUM('Population (NEAF)'!$L$45:'Population (NEAF)'!$L$54)*10^5</f>
        <v>1.0728531363968081</v>
      </c>
      <c r="M41" s="12"/>
      <c r="N41" s="11"/>
      <c r="O41" s="11"/>
      <c r="P41" s="11"/>
    </row>
    <row r="42" spans="1:16" ht="65.099999999999994" customHeight="1">
      <c r="A42" s="29">
        <v>47.5</v>
      </c>
      <c r="B42" s="12"/>
      <c r="C42" s="12"/>
      <c r="D42" s="12"/>
      <c r="E42" s="12"/>
      <c r="F42" s="12"/>
      <c r="G42" s="12"/>
      <c r="H42" s="12">
        <f>SUM('Raw Adj (NEAF)'!$Q$11:'Raw Adj (NEAF)'!$Q$20)/SUM('Population (NEAF)'!$M$10:'Population (NEAF)'!$M$19)*10^5</f>
        <v>1.1976357343603579</v>
      </c>
      <c r="I42" s="12">
        <f>SUM('Raw Adj (NEAF)'!$Q$21:'Raw Adj (NEAF)'!$Q$30)/SUM('Population (NEAF)'!$M$20:'Population (NEAF)'!$M$29)*10^5</f>
        <v>1.578693257662515</v>
      </c>
      <c r="J42" s="12">
        <f>SUM('Raw Adj (NEAF)'!$Q$31:'Raw Adj (NEAF)'!$Q$40)/SUM('Population (NEAF)'!$M$30:'Population (NEAF)'!$M$39)*10^5</f>
        <v>2.5813375508406247</v>
      </c>
      <c r="K42" s="12">
        <f>SUM('Raw Adj (NEAF)'!$Q$41:'Raw Adj (NEAF)'!$Q$50)/SUM('Population (NEAF)'!$M$40:'Population (NEAF)'!$M$49)*10^5</f>
        <v>1.9254106325319438</v>
      </c>
      <c r="L42" s="12"/>
      <c r="M42" s="12"/>
      <c r="N42" s="11"/>
      <c r="O42" s="11"/>
      <c r="P42" s="11"/>
    </row>
    <row r="43" spans="1:16" ht="65.099999999999994" customHeight="1">
      <c r="A43" s="29">
        <v>52.5</v>
      </c>
      <c r="B43" s="12"/>
      <c r="C43" s="12"/>
      <c r="D43" s="12"/>
      <c r="E43" s="12"/>
      <c r="F43" s="12"/>
      <c r="G43" s="12">
        <f>SUM('Raw Adj (NEAF)'!$R$6:'Raw Adj (NEAF)'!$R$15)/SUM('Population (NEAF)'!$N$5:'Population (NEAF)'!$N$14)*10^5</f>
        <v>1.6102015335519806</v>
      </c>
      <c r="H43" s="12">
        <f>SUM('Raw Adj (NEAF)'!$R$16:'Raw Adj (NEAF)'!$R$25)/SUM('Population (NEAF)'!$N$15:'Population (NEAF)'!$N$24)*10^5</f>
        <v>1.8958858401928946</v>
      </c>
      <c r="I43" s="12">
        <f>SUM('Raw Adj (NEAF)'!$R$26:'Raw Adj (NEAF)'!$R$35)/SUM('Population (NEAF)'!$N$25:'Population (NEAF)'!$N$34)*10^5</f>
        <v>3.2566477370851468</v>
      </c>
      <c r="J43" s="12">
        <f>SUM('Raw Adj (NEAF)'!$R$36:'Raw Adj (NEAF)'!$R$45)/SUM('Population (NEAF)'!$N$35:'Population (NEAF)'!$N$44)*10^5</f>
        <v>3.6658553019969555</v>
      </c>
      <c r="K43" s="12">
        <f>SUM('Raw Adj (NEAF)'!$R$46:'Raw Adj (NEAF)'!$R$55)/SUM('Population (NEAF)'!$N$45:'Population (NEAF)'!$N$54)*10^5</f>
        <v>2.7320067503966081</v>
      </c>
      <c r="L43" s="12"/>
      <c r="M43" s="12"/>
      <c r="N43" s="11"/>
      <c r="O43" s="11"/>
      <c r="P43" s="11"/>
    </row>
    <row r="44" spans="1:16" ht="65.099999999999994" customHeight="1">
      <c r="A44" s="29">
        <v>57.5</v>
      </c>
      <c r="B44" s="12"/>
      <c r="C44" s="12"/>
      <c r="D44" s="12"/>
      <c r="E44" s="12"/>
      <c r="F44" s="12"/>
      <c r="G44" s="12">
        <f>SUM('Raw Adj (NEAF)'!$S$11:'Raw Adj (NEAF)'!$S$20)/SUM('Population (NEAF)'!$O$10:'Population (NEAF)'!$O$19)*10^5</f>
        <v>3.0345996331323644</v>
      </c>
      <c r="H44" s="12">
        <f>SUM('Raw Adj (NEAF)'!$S$21:'Raw Adj (NEAF)'!$S$30)/SUM('Population (NEAF)'!$O$20:'Population (NEAF)'!$O$29)*10^5</f>
        <v>3.5903736208210626</v>
      </c>
      <c r="I44" s="12">
        <f>SUM('Raw Adj (NEAF)'!$S$31:'Raw Adj (NEAF)'!$S$40)/SUM('Population (NEAF)'!$O$30:'Population (NEAF)'!$O$39)*10^5</f>
        <v>6.2112007694099347</v>
      </c>
      <c r="J44" s="12">
        <f>SUM('Raw Adj (NEAF)'!$S$41:'Raw Adj (NEAF)'!$S$50)/SUM('Population (NEAF)'!$O$40:'Population (NEAF)'!$O$49)*10^5</f>
        <v>4.7797498663108362</v>
      </c>
      <c r="K44" s="12"/>
      <c r="L44" s="12"/>
      <c r="M44" s="12"/>
      <c r="N44" s="11"/>
      <c r="O44" s="11"/>
      <c r="P44" s="11"/>
    </row>
    <row r="45" spans="1:16" ht="65.099999999999994" customHeight="1">
      <c r="A45" s="29">
        <v>62.5</v>
      </c>
      <c r="B45" s="12"/>
      <c r="C45" s="12"/>
      <c r="D45" s="12"/>
      <c r="E45" s="12"/>
      <c r="F45" s="12">
        <f>SUM('Raw Adj (NEAF)'!$T$6:'Raw Adj (NEAF)'!$T$15)/SUM('Population (NEAF)'!$P$5:'Population (NEAF)'!$P$14)*10^5</f>
        <v>3.615262701846194</v>
      </c>
      <c r="G45" s="12">
        <f>SUM('Raw Adj (NEAF)'!$T$16:'Raw Adj (NEAF)'!$T$25)/SUM('Population (NEAF)'!$P$15:'Population (NEAF)'!$P$24)*10^5</f>
        <v>4.1707154062943266</v>
      </c>
      <c r="H45" s="12">
        <f>SUM('Raw Adj (NEAF)'!$T$26:'Raw Adj (NEAF)'!$T$35)/SUM('Population (NEAF)'!$P$25:'Population (NEAF)'!$P$34)*10^5</f>
        <v>6.6484060896039008</v>
      </c>
      <c r="I45" s="12">
        <f>SUM('Raw Adj (NEAF)'!$T$36:'Raw Adj (NEAF)'!$T$45)/SUM('Population (NEAF)'!$P$35:'Population (NEAF)'!$P$44)*10^5</f>
        <v>8.8931308006173548</v>
      </c>
      <c r="J45" s="12">
        <f>SUM('Raw Adj (NEAF)'!$T$46:'Raw Adj (NEAF)'!$T$55)/SUM('Population (NEAF)'!$P$45:'Population (NEAF)'!$P$54)*10^5</f>
        <v>6.8919375938949239</v>
      </c>
      <c r="K45" s="12"/>
      <c r="L45" s="12"/>
      <c r="M45" s="12"/>
      <c r="N45" s="11"/>
      <c r="O45" s="11"/>
      <c r="P45" s="11"/>
    </row>
    <row r="46" spans="1:16" ht="65.099999999999994" customHeight="1">
      <c r="A46" s="29">
        <v>67.5</v>
      </c>
      <c r="B46" s="12"/>
      <c r="C46" s="12"/>
      <c r="D46" s="12"/>
      <c r="E46" s="12"/>
      <c r="F46" s="12">
        <f>SUM('Raw Adj (NEAF)'!$U$11:'Raw Adj (NEAF)'!$U$20)/SUM('Population (NEAF)'!$Q$10:'Population (NEAF)'!$Q$19)*10^5</f>
        <v>4.547014346553663</v>
      </c>
      <c r="G46" s="12">
        <f>SUM('Raw Adj (NEAF)'!$U$21:'Raw Adj (NEAF)'!$U$30)/SUM('Population (NEAF)'!$Q$20:'Population (NEAF)'!$Q$29)*10^5</f>
        <v>8.5549286373946547</v>
      </c>
      <c r="H46" s="12">
        <f>SUM('Raw Adj (NEAF)'!$U$31:'Raw Adj (NEAF)'!$U$40)/SUM('Population (NEAF)'!$Q$30:'Population (NEAF)'!$Q$39)*10^5</f>
        <v>12.269593866279623</v>
      </c>
      <c r="I46" s="12">
        <f>SUM('Raw Adj (NEAF)'!$U$41:'Raw Adj (NEAF)'!$U$50)/SUM('Population (NEAF)'!$Q$40:'Population (NEAF)'!$Q$49)*10^5</f>
        <v>11.270793911973437</v>
      </c>
      <c r="J46" s="12"/>
      <c r="K46" s="12"/>
      <c r="L46" s="12"/>
      <c r="M46" s="12"/>
      <c r="N46" s="11"/>
      <c r="O46" s="11"/>
      <c r="P46" s="11"/>
    </row>
    <row r="47" spans="1:16" ht="65.099999999999994" customHeight="1">
      <c r="A47" s="29">
        <v>72.5</v>
      </c>
      <c r="B47" s="12"/>
      <c r="C47" s="12"/>
      <c r="D47" s="12"/>
      <c r="E47" s="12">
        <f>SUM('Raw Adj (NEAF)'!$V$6:'Raw Adj (NEAF)'!$V$15)/SUM('Population (NEAF)'!$R$5:'Population (NEAF)'!$R$14)*10^5</f>
        <v>4.3442950530701605</v>
      </c>
      <c r="F47" s="12">
        <f>SUM('Raw Adj (NEAF)'!$V$16:'Raw Adj (NEAF)'!$V$25)/SUM('Population (NEAF)'!$R$15:'Population (NEAF)'!$R$24)*10^5</f>
        <v>7.5996712411174521</v>
      </c>
      <c r="G47" s="12">
        <f>SUM('Raw Adj (NEAF)'!$V$26:'Raw Adj (NEAF)'!$V$35)/SUM('Population (NEAF)'!$R$25:'Population (NEAF)'!$R$34)*10^5</f>
        <v>13.487902236808464</v>
      </c>
      <c r="H47" s="12">
        <f>SUM('Raw Adj (NEAF)'!$V$36:'Raw Adj (NEAF)'!$V$45)/SUM('Population (NEAF)'!$R$35:'Population (NEAF)'!$R$44)*10^5</f>
        <v>17.812191326644225</v>
      </c>
      <c r="I47" s="12">
        <f>SUM('Raw Adj (NEAF)'!$V$46:'Raw Adj (NEAF)'!$V$55)/SUM('Population (NEAF)'!$R$45:'Population (NEAF)'!$R$54)*10^5</f>
        <v>16.442878121304705</v>
      </c>
      <c r="J47" s="12"/>
      <c r="K47" s="12"/>
      <c r="L47" s="12"/>
      <c r="M47" s="12"/>
      <c r="N47" s="11"/>
      <c r="O47" s="11"/>
      <c r="P47" s="11"/>
    </row>
    <row r="48" spans="1:16" ht="65.099999999999994" customHeight="1">
      <c r="A48" s="29">
        <v>77.5</v>
      </c>
      <c r="B48" s="12"/>
      <c r="C48" s="12"/>
      <c r="D48" s="12"/>
      <c r="E48" s="12">
        <f>SUM('Raw Adj (NEAF)'!$W$11:'Raw Adj (NEAF)'!$W$20)/SUM('Population (NEAF)'!$S$10:'Population (NEAF)'!$S$19)*10^5</f>
        <v>7.6472246456958715</v>
      </c>
      <c r="F48" s="12">
        <f>SUM('Raw Adj (NEAF)'!$W$21:'Raw Adj (NEAF)'!$W$30)/SUM('Population (NEAF)'!$S$20:'Population (NEAF)'!$S$29)*10^5</f>
        <v>14.000029204255142</v>
      </c>
      <c r="G48" s="12">
        <f>SUM('Raw Adj (NEAF)'!$W$31:'Raw Adj (NEAF)'!$W$40)/SUM('Population (NEAF)'!$S$30:'Population (NEAF)'!$S$39)*10^5</f>
        <v>23.215110636436901</v>
      </c>
      <c r="H48" s="12">
        <f>SUM('Raw Adj (NEAF)'!$W$41:'Raw Adj (NEAF)'!$W$50)/SUM('Population (NEAF)'!$S$40:'Population (NEAF)'!$S$49)*10^5</f>
        <v>22.749132221674344</v>
      </c>
      <c r="I48" s="12"/>
      <c r="J48" s="12"/>
      <c r="K48" s="12"/>
      <c r="L48" s="12"/>
      <c r="M48" s="12"/>
      <c r="N48" s="11"/>
      <c r="O48" s="11"/>
      <c r="P48" s="11"/>
    </row>
    <row r="49" spans="1:16" ht="65.099999999999994" customHeight="1">
      <c r="A49" s="29">
        <v>82.5</v>
      </c>
      <c r="B49" s="12"/>
      <c r="C49" s="12"/>
      <c r="D49" s="12">
        <f>SUM('Raw Adj (NEAF)'!$X$6:'Raw Adj (NEAF)'!$X$15)/SUM('Population (NEAF)'!$T$5:'Population (NEAF)'!$T$14)*10^5</f>
        <v>6.204099968889321</v>
      </c>
      <c r="E49" s="12">
        <f>SUM('Raw Adj (NEAF)'!$X$16:'Raw Adj (NEAF)'!$X$25)/SUM('Population (NEAF)'!$T$15:'Population (NEAF)'!$T$24)*10^5</f>
        <v>10.50077341052525</v>
      </c>
      <c r="F49" s="12">
        <f>SUM('Raw Adj (NEAF)'!$X$26:'Raw Adj (NEAF)'!$X$35)/SUM('Population (NEAF)'!$T$25:'Population (NEAF)'!$T$34)*10^5</f>
        <v>24.676009694352096</v>
      </c>
      <c r="G49" s="12">
        <f>SUM('Raw Adj (NEAF)'!$X$36:'Raw Adj (NEAF)'!$X$45)/SUM('Population (NEAF)'!$T$35:'Population (NEAF)'!$T$44)*10^5</f>
        <v>32.899552402506636</v>
      </c>
      <c r="H49" s="12">
        <f>SUM('Raw Adj (NEAF)'!$X$46:'Raw Adj (NEAF)'!$X$55)/SUM('Population (NEAF)'!$T$45:'Population (NEAF)'!$T$54)*10^5</f>
        <v>29.058204823115286</v>
      </c>
      <c r="I49" s="12"/>
      <c r="J49" s="12"/>
      <c r="K49" s="12"/>
      <c r="L49" s="12"/>
      <c r="M49" s="12"/>
      <c r="N49" s="11"/>
      <c r="O49" s="11"/>
      <c r="P49" s="11"/>
    </row>
    <row r="50" spans="1:16" ht="65.099999999999994" customHeight="1">
      <c r="A50" s="29">
        <v>87.5</v>
      </c>
      <c r="B50" s="12"/>
      <c r="C50" s="12"/>
      <c r="D50" s="12">
        <f>SUM('Raw Adj (NEAF)'!$Y$11:'Raw Adj (NEAF)'!$Y$20)/SUM('Population (NEAF)'!$U$10:'Population (NEAF)'!$U$19)*10^5</f>
        <v>9.9500012849312967</v>
      </c>
      <c r="E50" s="12">
        <f>SUM('Raw Adj (NEAF)'!$Y$21:'Raw Adj (NEAF)'!$Y$30)/SUM('Population (NEAF)'!$U$20:'Population (NEAF)'!$U$29)*10^5</f>
        <v>20.195430718702383</v>
      </c>
      <c r="F50" s="12">
        <f>SUM('Raw Adj (NEAF)'!$Y$31:'Raw Adj (NEAF)'!$Y$40)/SUM('Population (NEAF)'!$U$30:'Population (NEAF)'!$U$39)*10^5</f>
        <v>34.692621979839316</v>
      </c>
      <c r="G50" s="12">
        <f>SUM('Raw Adj (NEAF)'!$Y$41:'Raw Adj (NEAF)'!$Y$50)/SUM('Population (NEAF)'!$U$40:'Population (NEAF)'!$U$49)*10^5</f>
        <v>35.985057305947613</v>
      </c>
      <c r="H50" s="12"/>
      <c r="I50" s="12"/>
      <c r="J50" s="12"/>
      <c r="K50" s="12"/>
      <c r="L50" s="12"/>
      <c r="M50" s="12"/>
      <c r="N50" s="11"/>
      <c r="O50" s="11"/>
      <c r="P50" s="11"/>
    </row>
    <row r="51" spans="1:16" ht="65.099999999999994" customHeight="1">
      <c r="A51" s="29">
        <v>92.5</v>
      </c>
      <c r="B51" s="12"/>
      <c r="C51" s="12">
        <f>SUM('Raw Adj (NEAF)'!$Z$6:'Raw Adj (NEAF)'!$Z$15)/SUM('Population (NEAF)'!$V$5:'Population (NEAF)'!$V$14)*10^5</f>
        <v>4.4457154744786553</v>
      </c>
      <c r="D51" s="12">
        <f>SUM('Raw Adj (NEAF)'!$Z$16:'Raw Adj (NEAF)'!$Z$25)/SUM('Population (NEAF)'!$V$15:'Population (NEAF)'!$V$24)*10^5</f>
        <v>16.225861484288906</v>
      </c>
      <c r="E51" s="12">
        <f>SUM('Raw Adj (NEAF)'!$Z$26:'Raw Adj (NEAF)'!$Z$35)/SUM('Population (NEAF)'!$V$25:'Population (NEAF)'!$V$34)*10^5</f>
        <v>28.944915004414117</v>
      </c>
      <c r="F51" s="12">
        <f>SUM('Raw Adj (NEAF)'!$Z$36:'Raw Adj (NEAF)'!$Z$45)/SUM('Population (NEAF)'!$V$35:'Population (NEAF)'!$V$44)*10^5</f>
        <v>37.728761843487568</v>
      </c>
      <c r="G51" s="12">
        <f>SUM('Raw Adj (NEAF)'!$Z$46:'Raw Adj (NEAF)'!$Z$55)/SUM('Population (NEAF)'!$V$45:'Population (NEAF)'!$V$54)*10^5</f>
        <v>32.633063185867805</v>
      </c>
      <c r="H51" s="12"/>
      <c r="I51" s="12"/>
      <c r="J51" s="12"/>
      <c r="K51" s="12"/>
      <c r="L51" s="12"/>
      <c r="M51" s="12"/>
      <c r="N51" s="11"/>
      <c r="O51" s="11"/>
      <c r="P51" s="11"/>
    </row>
    <row r="52" spans="1:16" ht="65.099999999999994" customHeight="1">
      <c r="A52" s="29">
        <v>97.5</v>
      </c>
      <c r="B52" s="12"/>
      <c r="C52" s="12">
        <f>SUM('Raw Adj (NEAF)'!$AA$11:'Raw Adj (NEAF)'!$AA$20)/SUM('Population (NEAF)'!$W$10:'Population (NEAF)'!$W$19)*10^5</f>
        <v>2.7125206050982684</v>
      </c>
      <c r="D52" s="12">
        <f>SUM('Raw Adj (NEAF)'!$AA$21:'Raw Adj (NEAF)'!$AA$30)/SUM('Population (NEAF)'!$W$20:'Population (NEAF)'!$W$29)*10^5</f>
        <v>16.334826506388005</v>
      </c>
      <c r="E52" s="12">
        <f>SUM('Raw Adj (NEAF)'!$AA$31:'Raw Adj (NEAF)'!$AA$40)/SUM('Population (NEAF)'!$W$30:'Population (NEAF)'!$W$39)*10^5</f>
        <v>30.504904246879718</v>
      </c>
      <c r="F52" s="12">
        <f>SUM('Raw Adj (NEAF)'!$AA$41:'Raw Adj (NEAF)'!$AA$50)/SUM('Population (NEAF)'!$W$40:'Population (NEAF)'!$W$49)*10^5</f>
        <v>28.822695883325704</v>
      </c>
      <c r="G52" s="12"/>
      <c r="H52" s="12"/>
      <c r="I52" s="12"/>
      <c r="J52" s="12"/>
      <c r="K52" s="12"/>
      <c r="L52" s="12"/>
      <c r="M52" s="12"/>
      <c r="N52" s="11"/>
      <c r="O52" s="11"/>
      <c r="P52" s="11"/>
    </row>
    <row r="53" spans="1:16" ht="65.099999999999994" customHeight="1" thickBot="1">
      <c r="A53" s="30">
        <v>102.5</v>
      </c>
      <c r="B53" s="13">
        <f>SUM('Raw Adj (NEAF)'!$AB$6:'Raw Adj (NEAF)'!$AB$15)/SUM('Population (NEAF)'!$X$5:'Population (NEAF)'!$X$14)*10^5</f>
        <v>30.395632531498933</v>
      </c>
      <c r="C53" s="13">
        <f>SUM('Raw Adj (NEAF)'!$AB$16:'Raw Adj (NEAF)'!$AB$25)/SUM('Population (NEAF)'!$X$15:'Population (NEAF)'!$X$24)*10^5</f>
        <v>4.8084769674016679</v>
      </c>
      <c r="D53" s="13">
        <f>SUM('Raw Adj (NEAF)'!$AB$26:'Raw Adj (NEAF)'!$AB$35)/SUM('Population (NEAF)'!$X$25:'Population (NEAF)'!$X$34)*10^5</f>
        <v>19.021227512645712</v>
      </c>
      <c r="E53" s="34">
        <f>SUM('Raw Adj (NEAF)'!$AB$36:'Raw Adj (NEAF)'!$AB$45)/SUM('Population (NEAF)'!$X$35:'Population (NEAF)'!$X$44)*10^5</f>
        <v>20.119075582652815</v>
      </c>
      <c r="F53" s="13">
        <f>SUM('Raw Adj (NEAF)'!$AB$46:'Raw Adj (NEAF)'!$AB$55)/SUM('Population (NEAF)'!$X$45:'Population (NEAF)'!$X$54)*10^5</f>
        <v>23.654636655204442</v>
      </c>
      <c r="G53" s="13"/>
      <c r="H53" s="13"/>
      <c r="I53" s="13"/>
      <c r="J53" s="13"/>
      <c r="K53" s="13"/>
      <c r="L53" s="13"/>
      <c r="M53" s="13"/>
      <c r="N53" s="14"/>
      <c r="O53" s="14"/>
      <c r="P53" s="14"/>
    </row>
    <row r="54" spans="1:16" ht="13.5" thickTop="1"/>
  </sheetData>
  <phoneticPr fontId="0" type="noConversion"/>
  <printOptions gridLines="1" gridLinesSet="0"/>
  <pageMargins left="0.5" right="0.5" top="0.5" bottom="0.5" header="0.5" footer="0.5"/>
  <pageSetup scale="19" orientation="portrait" horizontalDpi="4294967292" verticalDpi="429496729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C50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" width="21.42578125" style="21" customWidth="1"/>
    <col min="2" max="16384" width="10.7109375" style="21"/>
  </cols>
  <sheetData>
    <row r="1" spans="1:29" s="19" customFormat="1" ht="33.75" customHeight="1">
      <c r="A1" s="19" t="s">
        <v>49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</row>
    <row r="2" spans="1:29">
      <c r="A2" s="20"/>
    </row>
    <row r="3" spans="1:29" hidden="1">
      <c r="A3" s="20"/>
    </row>
    <row r="4" spans="1:29" hidden="1">
      <c r="A4" s="20"/>
    </row>
    <row r="5" spans="1:29" hidden="1">
      <c r="A5" s="20"/>
    </row>
    <row r="6" spans="1:29" hidden="1">
      <c r="A6" s="20"/>
    </row>
    <row r="7" spans="1:29" hidden="1">
      <c r="A7" s="20"/>
    </row>
    <row r="8" spans="1:29" hidden="1">
      <c r="A8" s="20"/>
    </row>
    <row r="9" spans="1:29" hidden="1">
      <c r="A9" s="20"/>
    </row>
    <row r="10" spans="1:29" hidden="1">
      <c r="A10" s="20"/>
    </row>
    <row r="11" spans="1:29" hidden="1">
      <c r="A11" s="20"/>
    </row>
    <row r="12" spans="1:29" s="24" customFormat="1">
      <c r="A12" s="22">
        <v>1968</v>
      </c>
      <c r="B12" s="23">
        <f>SUM(H12:AC12)</f>
        <v>1929.4047931083403</v>
      </c>
      <c r="C12" s="23">
        <f>'Raw Data (EAM)'!C12/'1 minus TOT (EAM)'!C71</f>
        <v>6.1381937921499512</v>
      </c>
      <c r="D12" s="23">
        <f>'Raw Data (EAM)'!D12/'1 minus TOT (EAM)'!D71</f>
        <v>1.0011783098263281</v>
      </c>
      <c r="E12" s="23">
        <f>'Raw Data (EAM)'!E12/'1 minus TOT (EAM)'!E71</f>
        <v>3.0024887572482442</v>
      </c>
      <c r="F12" s="23">
        <f>'Raw Data (EAM)'!F12/'1 minus TOT (EAM)'!F71</f>
        <v>1.000697159271013</v>
      </c>
      <c r="G12" s="23">
        <f>'Raw Data (EAM)'!G12/'1 minus TOT (EAM)'!G71</f>
        <v>4.0026037727400068</v>
      </c>
      <c r="H12" s="23">
        <f>SUM(C12:G12)</f>
        <v>15.145161791235545</v>
      </c>
      <c r="I12" s="23">
        <f>'Raw Data (EAM)'!I12/'1 minus TOT (EAM)'!I71</f>
        <v>17.008093004776054</v>
      </c>
      <c r="J12" s="23">
        <f>'Raw Data (EAM)'!J12/'1 minus TOT (EAM)'!J71</f>
        <v>15.007271490284275</v>
      </c>
      <c r="K12" s="23">
        <f>'Raw Data (EAM)'!K12/'1 minus TOT (EAM)'!K71</f>
        <v>18.026398974366373</v>
      </c>
      <c r="L12" s="23">
        <f>'Raw Data (EAM)'!L12/'1 minus TOT (EAM)'!L71</f>
        <v>11.019972015105701</v>
      </c>
      <c r="M12" s="23">
        <f>'Raw Data (EAM)'!M12/'1 minus TOT (EAM)'!M71</f>
        <v>19.030473633625686</v>
      </c>
      <c r="N12" s="23">
        <f>'Raw Data (EAM)'!N12/'1 minus TOT (EAM)'!N71</f>
        <v>20.035315711300537</v>
      </c>
      <c r="O12" s="23">
        <f>'Raw Data (EAM)'!O12/'1 minus TOT (EAM)'!O71</f>
        <v>27.068165458266126</v>
      </c>
      <c r="P12" s="23">
        <f>'Raw Data (EAM)'!P12/'1 minus TOT (EAM)'!P71</f>
        <v>71.292878327940315</v>
      </c>
      <c r="Q12" s="23">
        <f>'Raw Data (EAM)'!Q12/'1 minus TOT (EAM)'!Q71</f>
        <v>97.655591271781304</v>
      </c>
      <c r="R12" s="23">
        <f>'Raw Data (EAM)'!R12/'1 minus TOT (EAM)'!R71</f>
        <v>146.64906990772641</v>
      </c>
      <c r="S12" s="23">
        <f>'Raw Data (EAM)'!S12/'1 minus TOT (EAM)'!S71</f>
        <v>197.51140477439077</v>
      </c>
      <c r="T12" s="23">
        <f>'Raw Data (EAM)'!T12/'1 minus TOT (EAM)'!T71</f>
        <v>219.01843415311239</v>
      </c>
      <c r="U12" s="23">
        <f>'Raw Data (EAM)'!U12/'1 minus TOT (EAM)'!U71</f>
        <v>271.03101938934941</v>
      </c>
      <c r="V12" s="23">
        <f>'Raw Data (EAM)'!V12/'1 minus TOT (EAM)'!V71</f>
        <v>290.66021178367748</v>
      </c>
      <c r="W12" s="23">
        <f>'Raw Data (EAM)'!W12/'1 minus TOT (EAM)'!W71</f>
        <v>250.98834251077977</v>
      </c>
      <c r="X12" s="23">
        <f>'Raw Data (EAM)'!X12/'1 minus TOT (EAM)'!X71</f>
        <v>155.03787023273648</v>
      </c>
      <c r="Y12" s="23">
        <f>'Raw Data (EAM)'!Y12/'1 minus TOT (EAM)'!Y71</f>
        <v>66.989017465016843</v>
      </c>
      <c r="Z12" s="23">
        <f>'Raw Data (EAM)'!Z12/'1 minus TOT (EAM)'!Z71</f>
        <v>15.380034602719846</v>
      </c>
      <c r="AA12" s="23">
        <f>'Raw Data (EAM)'!AA12/'1 minus TOT (EAM)'!AA71</f>
        <v>4.8500666101489651</v>
      </c>
      <c r="AB12" s="23">
        <f>'Raw Data (EAM)'!AB12/'1 minus TOT (EAM)'!AB71</f>
        <v>0</v>
      </c>
      <c r="AC12" s="23"/>
    </row>
    <row r="13" spans="1:29" s="24" customFormat="1">
      <c r="A13" s="22">
        <v>1969</v>
      </c>
      <c r="B13" s="23">
        <f t="shared" ref="B13:B50" si="0">SUM(H13:AC13)</f>
        <v>2170.9085857242253</v>
      </c>
      <c r="C13" s="23">
        <f>'Raw Data (EAM)'!C13/'1 minus TOT (EAM)'!C72</f>
        <v>2.0442995863186213</v>
      </c>
      <c r="D13" s="23">
        <f>'Raw Data (EAM)'!D13/'1 minus TOT (EAM)'!D72</f>
        <v>2.0022417601466529</v>
      </c>
      <c r="E13" s="23">
        <f>'Raw Data (EAM)'!E13/'1 minus TOT (EAM)'!E72</f>
        <v>4.0032312945667021</v>
      </c>
      <c r="F13" s="23">
        <f>'Raw Data (EAM)'!F13/'1 minus TOT (EAM)'!F72</f>
        <v>2.0014383198235715</v>
      </c>
      <c r="G13" s="23">
        <f>'Raw Data (EAM)'!G13/'1 minus TOT (EAM)'!G72</f>
        <v>3.0018934909700934</v>
      </c>
      <c r="H13" s="23">
        <f t="shared" ref="H13:H50" si="1">SUM(C13:G13)</f>
        <v>13.053104451825639</v>
      </c>
      <c r="I13" s="23">
        <f>'Raw Data (EAM)'!I13/'1 minus TOT (EAM)'!I72</f>
        <v>18.008528549923525</v>
      </c>
      <c r="J13" s="23">
        <f>'Raw Data (EAM)'!J13/'1 minus TOT (EAM)'!J72</f>
        <v>13.006161750702361</v>
      </c>
      <c r="K13" s="23">
        <f>'Raw Data (EAM)'!K13/'1 minus TOT (EAM)'!K72</f>
        <v>22.033217662823315</v>
      </c>
      <c r="L13" s="23">
        <f>'Raw Data (EAM)'!L13/'1 minus TOT (EAM)'!L72</f>
        <v>15.028813557319895</v>
      </c>
      <c r="M13" s="23">
        <f>'Raw Data (EAM)'!M13/'1 minus TOT (EAM)'!M72</f>
        <v>17.027936332981437</v>
      </c>
      <c r="N13" s="23">
        <f>'Raw Data (EAM)'!N13/'1 minus TOT (EAM)'!N72</f>
        <v>18.032138761366571</v>
      </c>
      <c r="O13" s="23">
        <f>'Raw Data (EAM)'!O13/'1 minus TOT (EAM)'!O72</f>
        <v>23.058164436079622</v>
      </c>
      <c r="P13" s="23">
        <f>'Raw Data (EAM)'!P13/'1 minus TOT (EAM)'!P72</f>
        <v>62.257517519718533</v>
      </c>
      <c r="Q13" s="23">
        <f>'Raw Data (EAM)'!Q13/'1 minus TOT (EAM)'!Q72</f>
        <v>91.609746562021371</v>
      </c>
      <c r="R13" s="23">
        <f>'Raw Data (EAM)'!R13/'1 minus TOT (EAM)'!R72</f>
        <v>152.66416913455018</v>
      </c>
      <c r="S13" s="23">
        <f>'Raw Data (EAM)'!S13/'1 minus TOT (EAM)'!S72</f>
        <v>236.10607243234145</v>
      </c>
      <c r="T13" s="23">
        <f>'Raw Data (EAM)'!T13/'1 minus TOT (EAM)'!T72</f>
        <v>291.82240715320148</v>
      </c>
      <c r="U13" s="23">
        <f>'Raw Data (EAM)'!U13/'1 minus TOT (EAM)'!U72</f>
        <v>304.24429416737109</v>
      </c>
      <c r="V13" s="23">
        <f>'Raw Data (EAM)'!V13/'1 minus TOT (EAM)'!V72</f>
        <v>318.86344356719854</v>
      </c>
      <c r="W13" s="23">
        <f>'Raw Data (EAM)'!W13/'1 minus TOT (EAM)'!W72</f>
        <v>284.19734660658565</v>
      </c>
      <c r="X13" s="23">
        <f>'Raw Data (EAM)'!X13/'1 minus TOT (EAM)'!X72</f>
        <v>188.81794396497537</v>
      </c>
      <c r="Y13" s="23">
        <f>'Raw Data (EAM)'!Y13/'1 minus TOT (EAM)'!Y72</f>
        <v>75.021366270028508</v>
      </c>
      <c r="Z13" s="23">
        <f>'Raw Data (EAM)'!Z13/'1 minus TOT (EAM)'!Z72</f>
        <v>18.000771606218649</v>
      </c>
      <c r="AA13" s="23">
        <f>'Raw Data (EAM)'!AA13/'1 minus TOT (EAM)'!AA72</f>
        <v>8.0554412369921806</v>
      </c>
      <c r="AB13" s="23">
        <f>'Raw Data (EAM)'!AB13/'1 minus TOT (EAM)'!AB72</f>
        <v>0</v>
      </c>
      <c r="AC13" s="23"/>
    </row>
    <row r="14" spans="1:29" s="24" customFormat="1">
      <c r="A14" s="22">
        <v>1970</v>
      </c>
      <c r="B14" s="23">
        <f t="shared" si="0"/>
        <v>2150.8653394837602</v>
      </c>
      <c r="C14" s="23">
        <f>'Raw Data (EAM)'!C14/'1 minus TOT (EAM)'!C73</f>
        <v>3.0624537789539787</v>
      </c>
      <c r="D14" s="23">
        <f>'Raw Data (EAM)'!D14/'1 minus TOT (EAM)'!D73</f>
        <v>1.0011459004412382</v>
      </c>
      <c r="E14" s="23">
        <f>'Raw Data (EAM)'!E14/'1 minus TOT (EAM)'!E73</f>
        <v>1.0008158519025665</v>
      </c>
      <c r="F14" s="23">
        <f>'Raw Data (EAM)'!F14/'1 minus TOT (EAM)'!F73</f>
        <v>5.003569404608661</v>
      </c>
      <c r="G14" s="23">
        <f>'Raw Data (EAM)'!G14/'1 minus TOT (EAM)'!G73</f>
        <v>4.0023784316467248</v>
      </c>
      <c r="H14" s="23">
        <f t="shared" si="1"/>
        <v>14.070363367553171</v>
      </c>
      <c r="I14" s="23">
        <f>'Raw Data (EAM)'!I14/'1 minus TOT (EAM)'!I73</f>
        <v>23.010675023070696</v>
      </c>
      <c r="J14" s="23">
        <f>'Raw Data (EAM)'!J14/'1 minus TOT (EAM)'!J73</f>
        <v>12.005738217088895</v>
      </c>
      <c r="K14" s="23">
        <f>'Raw Data (EAM)'!K14/'1 minus TOT (EAM)'!K73</f>
        <v>18.025948291294384</v>
      </c>
      <c r="L14" s="23">
        <f>'Raw Data (EAM)'!L14/'1 minus TOT (EAM)'!L73</f>
        <v>19.036354931455271</v>
      </c>
      <c r="M14" s="23">
        <f>'Raw Data (EAM)'!M14/'1 minus TOT (EAM)'!M73</f>
        <v>10.015962769344515</v>
      </c>
      <c r="N14" s="23">
        <f>'Raw Data (EAM)'!N14/'1 minus TOT (EAM)'!N73</f>
        <v>24.042439874423525</v>
      </c>
      <c r="O14" s="23">
        <f>'Raw Data (EAM)'!O14/'1 minus TOT (EAM)'!O73</f>
        <v>26.065154532179623</v>
      </c>
      <c r="P14" s="23">
        <f>'Raw Data (EAM)'!P14/'1 minus TOT (EAM)'!P73</f>
        <v>44.179621742022334</v>
      </c>
      <c r="Q14" s="23">
        <f>'Raw Data (EAM)'!Q14/'1 minus TOT (EAM)'!Q73</f>
        <v>94.623710315814321</v>
      </c>
      <c r="R14" s="23">
        <f>'Raw Data (EAM)'!R14/'1 minus TOT (EAM)'!R73</f>
        <v>137.4742812316685</v>
      </c>
      <c r="S14" s="23">
        <f>'Raw Data (EAM)'!S14/'1 minus TOT (EAM)'!S73</f>
        <v>196.39731236348231</v>
      </c>
      <c r="T14" s="23">
        <f>'Raw Data (EAM)'!T14/'1 minus TOT (EAM)'!T73</f>
        <v>261.88707551402575</v>
      </c>
      <c r="U14" s="23">
        <f>'Raw Data (EAM)'!U14/'1 minus TOT (EAM)'!U73</f>
        <v>327.16983181281051</v>
      </c>
      <c r="V14" s="23">
        <f>'Raw Data (EAM)'!V14/'1 minus TOT (EAM)'!V73</f>
        <v>335.51116184869107</v>
      </c>
      <c r="W14" s="23">
        <f>'Raw Data (EAM)'!W14/'1 minus TOT (EAM)'!W73</f>
        <v>290.17031996702104</v>
      </c>
      <c r="X14" s="23">
        <f>'Raw Data (EAM)'!X14/'1 minus TOT (EAM)'!X73</f>
        <v>202.4491664857693</v>
      </c>
      <c r="Y14" s="23">
        <f>'Raw Data (EAM)'!Y14/'1 minus TOT (EAM)'!Y73</f>
        <v>94.118293386488759</v>
      </c>
      <c r="Z14" s="23">
        <f>'Raw Data (EAM)'!Z14/'1 minus TOT (EAM)'!Z73</f>
        <v>19.035277545779781</v>
      </c>
      <c r="AA14" s="23">
        <f>'Raw Data (EAM)'!AA14/'1 minus TOT (EAM)'!AA73</f>
        <v>1.5766502637762114</v>
      </c>
      <c r="AB14" s="23">
        <f>'Raw Data (EAM)'!AB14/'1 minus TOT (EAM)'!AB73</f>
        <v>0</v>
      </c>
      <c r="AC14" s="23"/>
    </row>
    <row r="15" spans="1:29" s="24" customFormat="1">
      <c r="A15" s="22">
        <v>1971</v>
      </c>
      <c r="B15" s="23">
        <f t="shared" si="0"/>
        <v>2208.3167519953217</v>
      </c>
      <c r="C15" s="23">
        <f>'Raw Data (EAM)'!C15/'1 minus TOT (EAM)'!C74</f>
        <v>3.0568823728951191</v>
      </c>
      <c r="D15" s="23">
        <f>'Raw Data (EAM)'!D15/'1 minus TOT (EAM)'!D74</f>
        <v>2.0023810065070835</v>
      </c>
      <c r="E15" s="23">
        <f>'Raw Data (EAM)'!E15/'1 minus TOT (EAM)'!E74</f>
        <v>0</v>
      </c>
      <c r="F15" s="23">
        <f>'Raw Data (EAM)'!F15/'1 minus TOT (EAM)'!F74</f>
        <v>5.0033570346350569</v>
      </c>
      <c r="G15" s="23">
        <f>'Raw Data (EAM)'!G15/'1 minus TOT (EAM)'!G74</f>
        <v>4.0023151670351602</v>
      </c>
      <c r="H15" s="23">
        <f t="shared" si="1"/>
        <v>14.064935581072419</v>
      </c>
      <c r="I15" s="23">
        <f>'Raw Data (EAM)'!I15/'1 minus TOT (EAM)'!I74</f>
        <v>18.008042132634625</v>
      </c>
      <c r="J15" s="23">
        <f>'Raw Data (EAM)'!J15/'1 minus TOT (EAM)'!J74</f>
        <v>23.010681713907335</v>
      </c>
      <c r="K15" s="23">
        <f>'Raw Data (EAM)'!K15/'1 minus TOT (EAM)'!K74</f>
        <v>17.02472645260028</v>
      </c>
      <c r="L15" s="23">
        <f>'Raw Data (EAM)'!L15/'1 minus TOT (EAM)'!L74</f>
        <v>18.033556095372845</v>
      </c>
      <c r="M15" s="23">
        <f>'Raw Data (EAM)'!M15/'1 minus TOT (EAM)'!M74</f>
        <v>13.021015899455461</v>
      </c>
      <c r="N15" s="23">
        <f>'Raw Data (EAM)'!N15/'1 minus TOT (EAM)'!N74</f>
        <v>25.043819828219846</v>
      </c>
      <c r="O15" s="23">
        <f>'Raw Data (EAM)'!O15/'1 minus TOT (EAM)'!O74</f>
        <v>26.064468877174821</v>
      </c>
      <c r="P15" s="23">
        <f>'Raw Data (EAM)'!P15/'1 minus TOT (EAM)'!P74</f>
        <v>58.229470766584818</v>
      </c>
      <c r="Q15" s="23">
        <f>'Raw Data (EAM)'!Q15/'1 minus TOT (EAM)'!Q74</f>
        <v>92.598074354292223</v>
      </c>
      <c r="R15" s="23">
        <f>'Raw Data (EAM)'!R15/'1 minus TOT (EAM)'!R74</f>
        <v>145.51886147292029</v>
      </c>
      <c r="S15" s="23">
        <f>'Raw Data (EAM)'!S15/'1 minus TOT (EAM)'!S74</f>
        <v>223.7789426474975</v>
      </c>
      <c r="T15" s="23">
        <f>'Raw Data (EAM)'!T15/'1 minus TOT (EAM)'!T74</f>
        <v>267.9133574201939</v>
      </c>
      <c r="U15" s="23">
        <f>'Raw Data (EAM)'!U15/'1 minus TOT (EAM)'!U74</f>
        <v>321.61843655730803</v>
      </c>
      <c r="V15" s="23">
        <f>'Raw Data (EAM)'!V15/'1 minus TOT (EAM)'!V74</f>
        <v>304.42488783156699</v>
      </c>
      <c r="W15" s="23">
        <f>'Raw Data (EAM)'!W15/'1 minus TOT (EAM)'!W74</f>
        <v>315.33181629056401</v>
      </c>
      <c r="X15" s="23">
        <f>'Raw Data (EAM)'!X15/'1 minus TOT (EAM)'!X74</f>
        <v>205.96131241048201</v>
      </c>
      <c r="Y15" s="23">
        <f>'Raw Data (EAM)'!Y15/'1 minus TOT (EAM)'!Y74</f>
        <v>99.293749671746809</v>
      </c>
      <c r="Z15" s="23">
        <f>'Raw Data (EAM)'!Z15/'1 minus TOT (EAM)'!Z74</f>
        <v>17.761214676240041</v>
      </c>
      <c r="AA15" s="23">
        <f>'Raw Data (EAM)'!AA15/'1 minus TOT (EAM)'!AA74</f>
        <v>1.6153813154874896</v>
      </c>
      <c r="AB15" s="23">
        <f>'Raw Data (EAM)'!AB15/'1 minus TOT (EAM)'!AB74</f>
        <v>0</v>
      </c>
      <c r="AC15" s="23"/>
    </row>
    <row r="16" spans="1:29" s="24" customFormat="1">
      <c r="A16" s="22">
        <v>1972</v>
      </c>
      <c r="B16" s="23">
        <f t="shared" si="0"/>
        <v>2394.4728160220429</v>
      </c>
      <c r="C16" s="23">
        <f>'Raw Data (EAM)'!C16/'1 minus TOT (EAM)'!C75</f>
        <v>0</v>
      </c>
      <c r="D16" s="23">
        <f>'Raw Data (EAM)'!D16/'1 minus TOT (EAM)'!D75</f>
        <v>2.0023102277949816</v>
      </c>
      <c r="E16" s="23">
        <f>'Raw Data (EAM)'!E16/'1 minus TOT (EAM)'!E75</f>
        <v>4.0033844501941367</v>
      </c>
      <c r="F16" s="23">
        <f>'Raw Data (EAM)'!F16/'1 minus TOT (EAM)'!F75</f>
        <v>6.0040542640902137</v>
      </c>
      <c r="G16" s="23">
        <f>'Raw Data (EAM)'!G16/'1 minus TOT (EAM)'!G75</f>
        <v>2.001109201779697</v>
      </c>
      <c r="H16" s="23">
        <f t="shared" si="1"/>
        <v>14.010858143859029</v>
      </c>
      <c r="I16" s="23">
        <f>'Raw Data (EAM)'!I16/'1 minus TOT (EAM)'!I75</f>
        <v>18.007906892184028</v>
      </c>
      <c r="J16" s="23">
        <f>'Raw Data (EAM)'!J16/'1 minus TOT (EAM)'!J75</f>
        <v>14.006746122614825</v>
      </c>
      <c r="K16" s="23">
        <f>'Raw Data (EAM)'!K16/'1 minus TOT (EAM)'!K75</f>
        <v>30.044447832583824</v>
      </c>
      <c r="L16" s="23">
        <f>'Raw Data (EAM)'!L16/'1 minus TOT (EAM)'!L75</f>
        <v>24.045748111278876</v>
      </c>
      <c r="M16" s="23">
        <f>'Raw Data (EAM)'!M16/'1 minus TOT (EAM)'!M75</f>
        <v>24.039251113174071</v>
      </c>
      <c r="N16" s="23">
        <f>'Raw Data (EAM)'!N16/'1 minus TOT (EAM)'!N75</f>
        <v>14.02410764646144</v>
      </c>
      <c r="O16" s="23">
        <f>'Raw Data (EAM)'!O16/'1 minus TOT (EAM)'!O75</f>
        <v>34.081314857189092</v>
      </c>
      <c r="P16" s="23">
        <f>'Raw Data (EAM)'!P16/'1 minus TOT (EAM)'!P75</f>
        <v>80.311369346925503</v>
      </c>
      <c r="Q16" s="23">
        <f>'Raw Data (EAM)'!Q16/'1 minus TOT (EAM)'!Q75</f>
        <v>98.640398014162244</v>
      </c>
      <c r="R16" s="23">
        <f>'Raw Data (EAM)'!R16/'1 minus TOT (EAM)'!R75</f>
        <v>153.59159607971867</v>
      </c>
      <c r="S16" s="23">
        <f>'Raw Data (EAM)'!S16/'1 minus TOT (EAM)'!S75</f>
        <v>229.85958404345041</v>
      </c>
      <c r="T16" s="23">
        <f>'Raw Data (EAM)'!T16/'1 minus TOT (EAM)'!T75</f>
        <v>336.81531639783304</v>
      </c>
      <c r="U16" s="23">
        <f>'Raw Data (EAM)'!U16/'1 minus TOT (EAM)'!U75</f>
        <v>324.73406312313068</v>
      </c>
      <c r="V16" s="23">
        <f>'Raw Data (EAM)'!V16/'1 minus TOT (EAM)'!V75</f>
        <v>331.36061439429631</v>
      </c>
      <c r="W16" s="23">
        <f>'Raw Data (EAM)'!W16/'1 minus TOT (EAM)'!W75</f>
        <v>279.87755036920254</v>
      </c>
      <c r="X16" s="23">
        <f>'Raw Data (EAM)'!X16/'1 minus TOT (EAM)'!X75</f>
        <v>223.52097025844139</v>
      </c>
      <c r="Y16" s="23">
        <f>'Raw Data (EAM)'!Y16/'1 minus TOT (EAM)'!Y75</f>
        <v>119.81353508415947</v>
      </c>
      <c r="Z16" s="23">
        <f>'Raw Data (EAM)'!Z16/'1 minus TOT (EAM)'!Z75</f>
        <v>43.687438191377439</v>
      </c>
      <c r="AA16" s="23">
        <f>'Raw Data (EAM)'!AA16/'1 minus TOT (EAM)'!AA75</f>
        <v>0</v>
      </c>
      <c r="AB16" s="23">
        <f>'Raw Data (EAM)'!AB16/'1 minus TOT (EAM)'!AB75</f>
        <v>0</v>
      </c>
      <c r="AC16" s="23"/>
    </row>
    <row r="17" spans="1:29" s="24" customFormat="1">
      <c r="A17" s="22">
        <v>1973</v>
      </c>
      <c r="B17" s="23">
        <f t="shared" si="0"/>
        <v>2601.6056376836505</v>
      </c>
      <c r="C17" s="23">
        <f>'Raw Data (EAM)'!C17/'1 minus TOT (EAM)'!C76</f>
        <v>2.0357578654628257</v>
      </c>
      <c r="D17" s="23">
        <f>'Raw Data (EAM)'!D17/'1 minus TOT (EAM)'!D76</f>
        <v>2.0021015634518937</v>
      </c>
      <c r="E17" s="23">
        <f>'Raw Data (EAM)'!E17/'1 minus TOT (EAM)'!E76</f>
        <v>5.0041465520899795</v>
      </c>
      <c r="F17" s="23">
        <f>'Raw Data (EAM)'!F17/'1 minus TOT (EAM)'!F76</f>
        <v>6.004037983590262</v>
      </c>
      <c r="G17" s="23">
        <f>'Raw Data (EAM)'!G17/'1 minus TOT (EAM)'!G76</f>
        <v>5.0028485489525147</v>
      </c>
      <c r="H17" s="23">
        <f t="shared" si="1"/>
        <v>20.048892513547475</v>
      </c>
      <c r="I17" s="23">
        <f>'Raw Data (EAM)'!I17/'1 minus TOT (EAM)'!I76</f>
        <v>18.007938516827977</v>
      </c>
      <c r="J17" s="23">
        <f>'Raw Data (EAM)'!J17/'1 minus TOT (EAM)'!J76</f>
        <v>20.009573185031051</v>
      </c>
      <c r="K17" s="23">
        <f>'Raw Data (EAM)'!K17/'1 minus TOT (EAM)'!K76</f>
        <v>21.032112001675195</v>
      </c>
      <c r="L17" s="23">
        <f>'Raw Data (EAM)'!L17/'1 minus TOT (EAM)'!L76</f>
        <v>24.046523674549107</v>
      </c>
      <c r="M17" s="23">
        <f>'Raw Data (EAM)'!M17/'1 minus TOT (EAM)'!M76</f>
        <v>26.044257327352405</v>
      </c>
      <c r="N17" s="23">
        <f>'Raw Data (EAM)'!N17/'1 minus TOT (EAM)'!N76</f>
        <v>26.04593525980431</v>
      </c>
      <c r="O17" s="23">
        <f>'Raw Data (EAM)'!O17/'1 minus TOT (EAM)'!O76</f>
        <v>42.102643968688255</v>
      </c>
      <c r="P17" s="23">
        <f>'Raw Data (EAM)'!P17/'1 minus TOT (EAM)'!P76</f>
        <v>60.231374517045836</v>
      </c>
      <c r="Q17" s="23">
        <f>'Raw Data (EAM)'!Q17/'1 minus TOT (EAM)'!Q76</f>
        <v>101.64779033136077</v>
      </c>
      <c r="R17" s="23">
        <f>'Raw Data (EAM)'!R17/'1 minus TOT (EAM)'!R76</f>
        <v>165.6628818938058</v>
      </c>
      <c r="S17" s="23">
        <f>'Raw Data (EAM)'!S17/'1 minus TOT (EAM)'!S76</f>
        <v>216.55925130509593</v>
      </c>
      <c r="T17" s="23">
        <f>'Raw Data (EAM)'!T17/'1 minus TOT (EAM)'!T76</f>
        <v>304.78622068910988</v>
      </c>
      <c r="U17" s="23">
        <f>'Raw Data (EAM)'!U17/'1 minus TOT (EAM)'!U76</f>
        <v>375.53029663728898</v>
      </c>
      <c r="V17" s="23">
        <f>'Raw Data (EAM)'!V17/'1 minus TOT (EAM)'!V76</f>
        <v>392.37203102726016</v>
      </c>
      <c r="W17" s="23">
        <f>'Raw Data (EAM)'!W17/'1 minus TOT (EAM)'!W76</f>
        <v>379.03465839305164</v>
      </c>
      <c r="X17" s="23">
        <f>'Raw Data (EAM)'!X17/'1 minus TOT (EAM)'!X76</f>
        <v>257.57595155888191</v>
      </c>
      <c r="Y17" s="23">
        <f>'Raw Data (EAM)'!Y17/'1 minus TOT (EAM)'!Y76</f>
        <v>121.34995760357984</v>
      </c>
      <c r="Z17" s="23">
        <f>'Raw Data (EAM)'!Z17/'1 minus TOT (EAM)'!Z76</f>
        <v>24.665107848969935</v>
      </c>
      <c r="AA17" s="23">
        <f>'Raw Data (EAM)'!AA17/'1 minus TOT (EAM)'!AA76</f>
        <v>4.8522394307241523</v>
      </c>
      <c r="AB17" s="23">
        <f>'Raw Data (EAM)'!AB17/'1 minus TOT (EAM)'!AB76</f>
        <v>0</v>
      </c>
      <c r="AC17" s="23"/>
    </row>
    <row r="18" spans="1:29" s="24" customFormat="1">
      <c r="A18" s="22">
        <v>1974</v>
      </c>
      <c r="B18" s="23">
        <f t="shared" si="0"/>
        <v>2924.6993774202015</v>
      </c>
      <c r="C18" s="23">
        <f>'Raw Data (EAM)'!C18/'1 minus TOT (EAM)'!C77</f>
        <v>1.017245810849742</v>
      </c>
      <c r="D18" s="23">
        <f>'Raw Data (EAM)'!D18/'1 minus TOT (EAM)'!D77</f>
        <v>2.0019127107518528</v>
      </c>
      <c r="E18" s="23">
        <f>'Raw Data (EAM)'!E18/'1 minus TOT (EAM)'!E77</f>
        <v>0</v>
      </c>
      <c r="F18" s="23">
        <f>'Raw Data (EAM)'!F18/'1 minus TOT (EAM)'!F77</f>
        <v>4.0027861721434315</v>
      </c>
      <c r="G18" s="23">
        <f>'Raw Data (EAM)'!G18/'1 minus TOT (EAM)'!G77</f>
        <v>7.0038217824238975</v>
      </c>
      <c r="H18" s="23">
        <f t="shared" si="1"/>
        <v>14.025766476168924</v>
      </c>
      <c r="I18" s="23">
        <f>'Raw Data (EAM)'!I18/'1 minus TOT (EAM)'!I77</f>
        <v>22.009009922133078</v>
      </c>
      <c r="J18" s="23">
        <f>'Raw Data (EAM)'!J18/'1 minus TOT (EAM)'!J77</f>
        <v>26.012027760897396</v>
      </c>
      <c r="K18" s="23">
        <f>'Raw Data (EAM)'!K18/'1 minus TOT (EAM)'!K77</f>
        <v>23.033699820450313</v>
      </c>
      <c r="L18" s="23">
        <f>'Raw Data (EAM)'!L18/'1 minus TOT (EAM)'!L77</f>
        <v>25.045693959476665</v>
      </c>
      <c r="M18" s="23">
        <f>'Raw Data (EAM)'!M18/'1 minus TOT (EAM)'!M77</f>
        <v>23.037786158696822</v>
      </c>
      <c r="N18" s="23">
        <f>'Raw Data (EAM)'!N18/'1 minus TOT (EAM)'!N77</f>
        <v>36.061105067679044</v>
      </c>
      <c r="O18" s="23">
        <f>'Raw Data (EAM)'!O18/'1 minus TOT (EAM)'!O77</f>
        <v>41.09397557833185</v>
      </c>
      <c r="P18" s="23">
        <f>'Raw Data (EAM)'!P18/'1 minus TOT (EAM)'!P77</f>
        <v>62.226908983936013</v>
      </c>
      <c r="Q18" s="23">
        <f>'Raw Data (EAM)'!Q18/'1 minus TOT (EAM)'!Q77</f>
        <v>124.77439938315558</v>
      </c>
      <c r="R18" s="23">
        <f>'Raw Data (EAM)'!R18/'1 minus TOT (EAM)'!R77</f>
        <v>174.70885742049526</v>
      </c>
      <c r="S18" s="23">
        <f>'Raw Data (EAM)'!S18/'1 minus TOT (EAM)'!S77</f>
        <v>253.95630656159165</v>
      </c>
      <c r="T18" s="23">
        <f>'Raw Data (EAM)'!T18/'1 minus TOT (EAM)'!T77</f>
        <v>361.87672664261271</v>
      </c>
      <c r="U18" s="23">
        <f>'Raw Data (EAM)'!U18/'1 minus TOT (EAM)'!U77</f>
        <v>418.6728763069238</v>
      </c>
      <c r="V18" s="23">
        <f>'Raw Data (EAM)'!V18/'1 minus TOT (EAM)'!V77</f>
        <v>460.54682655307926</v>
      </c>
      <c r="W18" s="23">
        <f>'Raw Data (EAM)'!W18/'1 minus TOT (EAM)'!W77</f>
        <v>402.66965594531428</v>
      </c>
      <c r="X18" s="23">
        <f>'Raw Data (EAM)'!X18/'1 minus TOT (EAM)'!X77</f>
        <v>272.25678028601476</v>
      </c>
      <c r="Y18" s="23">
        <f>'Raw Data (EAM)'!Y18/'1 minus TOT (EAM)'!Y77</f>
        <v>130.25830375175863</v>
      </c>
      <c r="Z18" s="23">
        <f>'Raw Data (EAM)'!Z18/'1 minus TOT (EAM)'!Z77</f>
        <v>46.098978616613891</v>
      </c>
      <c r="AA18" s="23">
        <f>'Raw Data (EAM)'!AA18/'1 minus TOT (EAM)'!AA77</f>
        <v>6.333692224871184</v>
      </c>
      <c r="AB18" s="23">
        <f>'Raw Data (EAM)'!AB18/'1 minus TOT (EAM)'!AB77</f>
        <v>0</v>
      </c>
      <c r="AC18" s="23"/>
    </row>
    <row r="19" spans="1:29" s="24" customFormat="1">
      <c r="A19" s="22">
        <v>1975</v>
      </c>
      <c r="B19" s="23">
        <f t="shared" si="0"/>
        <v>3216.1604207974146</v>
      </c>
      <c r="C19" s="23">
        <f>'Raw Data (EAM)'!C19/'1 minus TOT (EAM)'!C78</f>
        <v>2.0315263348657693</v>
      </c>
      <c r="D19" s="23">
        <f>'Raw Data (EAM)'!D19/'1 minus TOT (EAM)'!D78</f>
        <v>0</v>
      </c>
      <c r="E19" s="23">
        <f>'Raw Data (EAM)'!E19/'1 minus TOT (EAM)'!E78</f>
        <v>1.0006875563955036</v>
      </c>
      <c r="F19" s="23">
        <f>'Raw Data (EAM)'!F19/'1 minus TOT (EAM)'!F78</f>
        <v>4.0022791462602285</v>
      </c>
      <c r="G19" s="23">
        <f>'Raw Data (EAM)'!G19/'1 minus TOT (EAM)'!G78</f>
        <v>2.0010993645823407</v>
      </c>
      <c r="H19" s="23">
        <f t="shared" si="1"/>
        <v>9.035592402103843</v>
      </c>
      <c r="I19" s="23">
        <f>'Raw Data (EAM)'!I19/'1 minus TOT (EAM)'!I78</f>
        <v>31.011882046057384</v>
      </c>
      <c r="J19" s="23">
        <f>'Raw Data (EAM)'!J19/'1 minus TOT (EAM)'!J78</f>
        <v>37.015766769009709</v>
      </c>
      <c r="K19" s="23">
        <f>'Raw Data (EAM)'!K19/'1 minus TOT (EAM)'!K78</f>
        <v>38.053486791476374</v>
      </c>
      <c r="L19" s="23">
        <f>'Raw Data (EAM)'!L19/'1 minus TOT (EAM)'!L78</f>
        <v>28.050788480385375</v>
      </c>
      <c r="M19" s="23">
        <f>'Raw Data (EAM)'!M19/'1 minus TOT (EAM)'!M78</f>
        <v>24.039715625731581</v>
      </c>
      <c r="N19" s="23">
        <f>'Raw Data (EAM)'!N19/'1 minus TOT (EAM)'!N78</f>
        <v>37.060982357385754</v>
      </c>
      <c r="O19" s="23">
        <f>'Raw Data (EAM)'!O19/'1 minus TOT (EAM)'!O78</f>
        <v>47.104137874879832</v>
      </c>
      <c r="P19" s="23">
        <f>'Raw Data (EAM)'!P19/'1 minus TOT (EAM)'!P78</f>
        <v>75.266351318919888</v>
      </c>
      <c r="Q19" s="23">
        <f>'Raw Data (EAM)'!Q19/'1 minus TOT (EAM)'!Q78</f>
        <v>130.76501886130913</v>
      </c>
      <c r="R19" s="23">
        <f>'Raw Data (EAM)'!R19/'1 minus TOT (EAM)'!R78</f>
        <v>197.88188338175306</v>
      </c>
      <c r="S19" s="23">
        <f>'Raw Data (EAM)'!S19/'1 minus TOT (EAM)'!S78</f>
        <v>286.27199071813135</v>
      </c>
      <c r="T19" s="23">
        <f>'Raw Data (EAM)'!T19/'1 minus TOT (EAM)'!T78</f>
        <v>407.6812898559653</v>
      </c>
      <c r="U19" s="23">
        <f>'Raw Data (EAM)'!U19/'1 minus TOT (EAM)'!U78</f>
        <v>462.68195031176896</v>
      </c>
      <c r="V19" s="23">
        <f>'Raw Data (EAM)'!V19/'1 minus TOT (EAM)'!V78</f>
        <v>448.11352319817098</v>
      </c>
      <c r="W19" s="23">
        <f>'Raw Data (EAM)'!W19/'1 minus TOT (EAM)'!W78</f>
        <v>455.87457897597267</v>
      </c>
      <c r="X19" s="23">
        <f>'Raw Data (EAM)'!X19/'1 minus TOT (EAM)'!X78</f>
        <v>276.51493063178657</v>
      </c>
      <c r="Y19" s="23">
        <f>'Raw Data (EAM)'!Y19/'1 minus TOT (EAM)'!Y78</f>
        <v>157.5967987628427</v>
      </c>
      <c r="Z19" s="23">
        <f>'Raw Data (EAM)'!Z19/'1 minus TOT (EAM)'!Z78</f>
        <v>51.944217887874458</v>
      </c>
      <c r="AA19" s="23">
        <f>'Raw Data (EAM)'!AA19/'1 minus TOT (EAM)'!AA78</f>
        <v>12.420935116025625</v>
      </c>
      <c r="AB19" s="23">
        <f>'Raw Data (EAM)'!AB19/'1 minus TOT (EAM)'!AB78</f>
        <v>1.7745994298633638</v>
      </c>
      <c r="AC19" s="23"/>
    </row>
    <row r="20" spans="1:29" s="24" customFormat="1">
      <c r="A20" s="22">
        <v>1976</v>
      </c>
      <c r="B20" s="23">
        <f t="shared" si="0"/>
        <v>3527.4046655514412</v>
      </c>
      <c r="C20" s="23">
        <f>'Raw Data (EAM)'!C20/'1 minus TOT (EAM)'!C79</f>
        <v>3.0448536542832927</v>
      </c>
      <c r="D20" s="23">
        <f>'Raw Data (EAM)'!D20/'1 minus TOT (EAM)'!D79</f>
        <v>2.0019371823443826</v>
      </c>
      <c r="E20" s="23">
        <f>'Raw Data (EAM)'!E20/'1 minus TOT (EAM)'!E79</f>
        <v>2.001415551543416</v>
      </c>
      <c r="F20" s="23">
        <f>'Raw Data (EAM)'!F20/'1 minus TOT (EAM)'!F79</f>
        <v>4.002385864721993</v>
      </c>
      <c r="G20" s="23">
        <f>'Raw Data (EAM)'!G20/'1 minus TOT (EAM)'!G79</f>
        <v>7.0035949225451324</v>
      </c>
      <c r="H20" s="23">
        <f t="shared" si="1"/>
        <v>18.054187175438216</v>
      </c>
      <c r="I20" s="23">
        <f>'Raw Data (EAM)'!I20/'1 minus TOT (EAM)'!I79</f>
        <v>34.012626362996954</v>
      </c>
      <c r="J20" s="23">
        <f>'Raw Data (EAM)'!J20/'1 minus TOT (EAM)'!J79</f>
        <v>31.013051114503067</v>
      </c>
      <c r="K20" s="23">
        <f>'Raw Data (EAM)'!K20/'1 minus TOT (EAM)'!K79</f>
        <v>45.060641525416848</v>
      </c>
      <c r="L20" s="23">
        <f>'Raw Data (EAM)'!L20/'1 minus TOT (EAM)'!L79</f>
        <v>29.050394501707071</v>
      </c>
      <c r="M20" s="23">
        <f>'Raw Data (EAM)'!M20/'1 minus TOT (EAM)'!M79</f>
        <v>36.055763670233006</v>
      </c>
      <c r="N20" s="23">
        <f>'Raw Data (EAM)'!N20/'1 minus TOT (EAM)'!N79</f>
        <v>38.060727000814296</v>
      </c>
      <c r="O20" s="23">
        <f>'Raw Data (EAM)'!O20/'1 minus TOT (EAM)'!O79</f>
        <v>53.111926734934023</v>
      </c>
      <c r="P20" s="23">
        <f>'Raw Data (EAM)'!P20/'1 minus TOT (EAM)'!P79</f>
        <v>69.237829432426651</v>
      </c>
      <c r="Q20" s="23">
        <f>'Raw Data (EAM)'!Q20/'1 minus TOT (EAM)'!Q79</f>
        <v>134.7617504531618</v>
      </c>
      <c r="R20" s="23">
        <f>'Raw Data (EAM)'!R20/'1 minus TOT (EAM)'!R79</f>
        <v>227.09761542213221</v>
      </c>
      <c r="S20" s="23">
        <f>'Raw Data (EAM)'!S20/'1 minus TOT (EAM)'!S79</f>
        <v>310.50554796917783</v>
      </c>
      <c r="T20" s="23">
        <f>'Raw Data (EAM)'!T20/'1 minus TOT (EAM)'!T79</f>
        <v>417.76031847394114</v>
      </c>
      <c r="U20" s="23">
        <f>'Raw Data (EAM)'!U20/'1 minus TOT (EAM)'!U79</f>
        <v>536.07170608051786</v>
      </c>
      <c r="V20" s="23">
        <f>'Raw Data (EAM)'!V20/'1 minus TOT (EAM)'!V79</f>
        <v>520.30487558978723</v>
      </c>
      <c r="W20" s="23">
        <f>'Raw Data (EAM)'!W20/'1 minus TOT (EAM)'!W79</f>
        <v>473.91763981611513</v>
      </c>
      <c r="X20" s="23">
        <f>'Raw Data (EAM)'!X20/'1 minus TOT (EAM)'!X79</f>
        <v>328.61285370562285</v>
      </c>
      <c r="Y20" s="23">
        <f>'Raw Data (EAM)'!Y20/'1 minus TOT (EAM)'!Y79</f>
        <v>160.50394208303121</v>
      </c>
      <c r="Z20" s="23">
        <f>'Raw Data (EAM)'!Z20/'1 minus TOT (EAM)'!Z79</f>
        <v>56.427522100124953</v>
      </c>
      <c r="AA20" s="23">
        <f>'Raw Data (EAM)'!AA20/'1 minus TOT (EAM)'!AA79</f>
        <v>7.7837463393590447</v>
      </c>
      <c r="AB20" s="23">
        <f>'Raw Data (EAM)'!AB20/'1 minus TOT (EAM)'!AB79</f>
        <v>0</v>
      </c>
      <c r="AC20" s="23"/>
    </row>
    <row r="21" spans="1:29" s="24" customFormat="1">
      <c r="A21" s="22">
        <v>1977</v>
      </c>
      <c r="B21" s="23">
        <f t="shared" si="0"/>
        <v>3813.333487885674</v>
      </c>
      <c r="C21" s="23">
        <f>'Raw Data (EAM)'!C21/'1 minus TOT (EAM)'!C80</f>
        <v>2.0279334762280725</v>
      </c>
      <c r="D21" s="23">
        <f>'Raw Data (EAM)'!D21/'1 minus TOT (EAM)'!D80</f>
        <v>2.0019324645117442</v>
      </c>
      <c r="E21" s="23">
        <f>'Raw Data (EAM)'!E21/'1 minus TOT (EAM)'!E80</f>
        <v>2.001457371383125</v>
      </c>
      <c r="F21" s="23">
        <f>'Raw Data (EAM)'!F21/'1 minus TOT (EAM)'!F80</f>
        <v>3.0016586474938878</v>
      </c>
      <c r="G21" s="23">
        <f>'Raw Data (EAM)'!G21/'1 minus TOT (EAM)'!G80</f>
        <v>4.0017824176400341</v>
      </c>
      <c r="H21" s="23">
        <f t="shared" si="1"/>
        <v>13.034764377256863</v>
      </c>
      <c r="I21" s="23">
        <f>'Raw Data (EAM)'!I21/'1 minus TOT (EAM)'!I80</f>
        <v>31.011499411466861</v>
      </c>
      <c r="J21" s="23">
        <f>'Raw Data (EAM)'!J21/'1 minus TOT (EAM)'!J80</f>
        <v>39.016290638220276</v>
      </c>
      <c r="K21" s="23">
        <f>'Raw Data (EAM)'!K21/'1 minus TOT (EAM)'!K80</f>
        <v>38.053988677008086</v>
      </c>
      <c r="L21" s="23">
        <f>'Raw Data (EAM)'!L21/'1 minus TOT (EAM)'!L80</f>
        <v>47.084717817650123</v>
      </c>
      <c r="M21" s="23">
        <f>'Raw Data (EAM)'!M21/'1 minus TOT (EAM)'!M80</f>
        <v>38.060706213167727</v>
      </c>
      <c r="N21" s="23">
        <f>'Raw Data (EAM)'!N21/'1 minus TOT (EAM)'!N80</f>
        <v>36.05777577190549</v>
      </c>
      <c r="O21" s="23">
        <f>'Raw Data (EAM)'!O21/'1 minus TOT (EAM)'!O80</f>
        <v>59.124537252054701</v>
      </c>
      <c r="P21" s="23">
        <f>'Raw Data (EAM)'!P21/'1 minus TOT (EAM)'!P80</f>
        <v>69.2296495570845</v>
      </c>
      <c r="Q21" s="23">
        <f>'Raw Data (EAM)'!Q21/'1 minus TOT (EAM)'!Q80</f>
        <v>118.64660675861703</v>
      </c>
      <c r="R21" s="23">
        <f>'Raw Data (EAM)'!R21/'1 minus TOT (EAM)'!R80</f>
        <v>216.96931328979383</v>
      </c>
      <c r="S21" s="23">
        <f>'Raw Data (EAM)'!S21/'1 minus TOT (EAM)'!S80</f>
        <v>320.48348573465341</v>
      </c>
      <c r="T21" s="23">
        <f>'Raw Data (EAM)'!T21/'1 minus TOT (EAM)'!T80</f>
        <v>478.80019432085783</v>
      </c>
      <c r="U21" s="23">
        <f>'Raw Data (EAM)'!U21/'1 minus TOT (EAM)'!U80</f>
        <v>541.67518267976754</v>
      </c>
      <c r="V21" s="23">
        <f>'Raw Data (EAM)'!V21/'1 minus TOT (EAM)'!V80</f>
        <v>614.77110737499208</v>
      </c>
      <c r="W21" s="23">
        <f>'Raw Data (EAM)'!W21/'1 minus TOT (EAM)'!W80</f>
        <v>479.24969756047221</v>
      </c>
      <c r="X21" s="23">
        <f>'Raw Data (EAM)'!X21/'1 minus TOT (EAM)'!X80</f>
        <v>421.46213736628897</v>
      </c>
      <c r="Y21" s="23">
        <f>'Raw Data (EAM)'!Y21/'1 minus TOT (EAM)'!Y80</f>
        <v>184.53964237978221</v>
      </c>
      <c r="Z21" s="23">
        <f>'Raw Data (EAM)'!Z21/'1 minus TOT (EAM)'!Z80</f>
        <v>55.691921221864952</v>
      </c>
      <c r="AA21" s="23">
        <f>'Raw Data (EAM)'!AA21/'1 minus TOT (EAM)'!AA80</f>
        <v>7.6345907516466198</v>
      </c>
      <c r="AB21" s="23">
        <f>'Raw Data (EAM)'!AB21/'1 minus TOT (EAM)'!AB80</f>
        <v>1.7356787311229223</v>
      </c>
      <c r="AC21" s="23">
        <v>1</v>
      </c>
    </row>
    <row r="22" spans="1:29" s="24" customFormat="1">
      <c r="A22" s="22">
        <v>1978</v>
      </c>
      <c r="B22" s="23">
        <f t="shared" si="0"/>
        <v>4322.8796845461593</v>
      </c>
      <c r="C22" s="23">
        <f>'Raw Data (EAM)'!C22/'1 minus TOT (EAM)'!C81</f>
        <v>4.0528039656715471</v>
      </c>
      <c r="D22" s="23">
        <f>'Raw Data (EAM)'!D22/'1 minus TOT (EAM)'!D81</f>
        <v>3.0030346426179348</v>
      </c>
      <c r="E22" s="23">
        <f>'Raw Data (EAM)'!E22/'1 minus TOT (EAM)'!E81</f>
        <v>1.0007397902581501</v>
      </c>
      <c r="F22" s="23">
        <f>'Raw Data (EAM)'!F22/'1 minus TOT (EAM)'!F81</f>
        <v>9.0051165723278217</v>
      </c>
      <c r="G22" s="23">
        <f>'Raw Data (EAM)'!G22/'1 minus TOT (EAM)'!G81</f>
        <v>3.0013502352479589</v>
      </c>
      <c r="H22" s="23">
        <f t="shared" si="1"/>
        <v>20.063045206123412</v>
      </c>
      <c r="I22" s="23">
        <f>'Raw Data (EAM)'!I22/'1 minus TOT (EAM)'!I81</f>
        <v>27.009436713955363</v>
      </c>
      <c r="J22" s="23">
        <f>'Raw Data (EAM)'!J22/'1 minus TOT (EAM)'!J81</f>
        <v>33.013579325333055</v>
      </c>
      <c r="K22" s="23">
        <f>'Raw Data (EAM)'!K22/'1 minus TOT (EAM)'!K81</f>
        <v>32.045844743128647</v>
      </c>
      <c r="L22" s="23">
        <f>'Raw Data (EAM)'!L22/'1 minus TOT (EAM)'!L81</f>
        <v>47.08496576238251</v>
      </c>
      <c r="M22" s="23">
        <f>'Raw Data (EAM)'!M22/'1 minus TOT (EAM)'!M81</f>
        <v>45.071477871211002</v>
      </c>
      <c r="N22" s="23">
        <f>'Raw Data (EAM)'!N22/'1 minus TOT (EAM)'!N81</f>
        <v>66.106062343961781</v>
      </c>
      <c r="O22" s="23">
        <f>'Raw Data (EAM)'!O22/'1 minus TOT (EAM)'!O81</f>
        <v>68.141600790120805</v>
      </c>
      <c r="P22" s="23">
        <f>'Raw Data (EAM)'!P22/'1 minus TOT (EAM)'!P81</f>
        <v>93.298416024033273</v>
      </c>
      <c r="Q22" s="23">
        <f>'Raw Data (EAM)'!Q22/'1 minus TOT (EAM)'!Q81</f>
        <v>156.84323296364857</v>
      </c>
      <c r="R22" s="23">
        <f>'Raw Data (EAM)'!R22/'1 minus TOT (EAM)'!R81</f>
        <v>256.26878081269462</v>
      </c>
      <c r="S22" s="23">
        <f>'Raw Data (EAM)'!S22/'1 minus TOT (EAM)'!S81</f>
        <v>360.96024400529006</v>
      </c>
      <c r="T22" s="23">
        <f>'Raw Data (EAM)'!T22/'1 minus TOT (EAM)'!T81</f>
        <v>521.57800402535236</v>
      </c>
      <c r="U22" s="23">
        <f>'Raw Data (EAM)'!U22/'1 minus TOT (EAM)'!U81</f>
        <v>607.6347246918582</v>
      </c>
      <c r="V22" s="23">
        <f>'Raw Data (EAM)'!V22/'1 minus TOT (EAM)'!V81</f>
        <v>671.39740073891778</v>
      </c>
      <c r="W22" s="23">
        <f>'Raw Data (EAM)'!W22/'1 minus TOT (EAM)'!W81</f>
        <v>559.85735127698604</v>
      </c>
      <c r="X22" s="23">
        <f>'Raw Data (EAM)'!X22/'1 minus TOT (EAM)'!X81</f>
        <v>441.59299173714163</v>
      </c>
      <c r="Y22" s="23">
        <f>'Raw Data (EAM)'!Y22/'1 minus TOT (EAM)'!Y81</f>
        <v>219.55754952566591</v>
      </c>
      <c r="Z22" s="23">
        <f>'Raw Data (EAM)'!Z22/'1 minus TOT (EAM)'!Z81</f>
        <v>78.375210508588765</v>
      </c>
      <c r="AA22" s="23">
        <f>'Raw Data (EAM)'!AA22/'1 minus TOT (EAM)'!AA81</f>
        <v>16.979765479765479</v>
      </c>
      <c r="AB22" s="23">
        <f>'Raw Data (EAM)'!AB22/'1 minus TOT (EAM)'!AB81</f>
        <v>0</v>
      </c>
      <c r="AC22" s="23"/>
    </row>
    <row r="23" spans="1:29" s="24" customFormat="1">
      <c r="A23" s="22">
        <v>1979</v>
      </c>
      <c r="B23" s="23">
        <f t="shared" si="0"/>
        <v>3590.1892033401346</v>
      </c>
      <c r="C23" s="23">
        <f>'Raw Data (EAM)'!C23/'1 minus TOT (EAM)'!C82</f>
        <v>2.0258498440095618</v>
      </c>
      <c r="D23" s="23">
        <f>'Raw Data (EAM)'!D23/'1 minus TOT (EAM)'!D82</f>
        <v>3.0027172763662326</v>
      </c>
      <c r="E23" s="23">
        <f>'Raw Data (EAM)'!E23/'1 minus TOT (EAM)'!E82</f>
        <v>0</v>
      </c>
      <c r="F23" s="23">
        <f>'Raw Data (EAM)'!F23/'1 minus TOT (EAM)'!F82</f>
        <v>3.0016444901585637</v>
      </c>
      <c r="G23" s="23">
        <f>'Raw Data (EAM)'!G23/'1 minus TOT (EAM)'!G82</f>
        <v>3.0013078691968156</v>
      </c>
      <c r="H23" s="23">
        <f t="shared" si="1"/>
        <v>11.031519479731173</v>
      </c>
      <c r="I23" s="23">
        <f>'Raw Data (EAM)'!I23/'1 minus TOT (EAM)'!I82</f>
        <v>27.009160636941093</v>
      </c>
      <c r="J23" s="23">
        <f>'Raw Data (EAM)'!J23/'1 minus TOT (EAM)'!J82</f>
        <v>29.011324872733166</v>
      </c>
      <c r="K23" s="23">
        <f>'Raw Data (EAM)'!K23/'1 minus TOT (EAM)'!K82</f>
        <v>35.050760019985852</v>
      </c>
      <c r="L23" s="23">
        <f>'Raw Data (EAM)'!L23/'1 minus TOT (EAM)'!L82</f>
        <v>36.066213255397493</v>
      </c>
      <c r="M23" s="23">
        <f>'Raw Data (EAM)'!M23/'1 minus TOT (EAM)'!M82</f>
        <v>35.057815507275919</v>
      </c>
      <c r="N23" s="23">
        <f>'Raw Data (EAM)'!N23/'1 minus TOT (EAM)'!N82</f>
        <v>35.056402447023515</v>
      </c>
      <c r="O23" s="23">
        <f>'Raw Data (EAM)'!O23/'1 minus TOT (EAM)'!O82</f>
        <v>64.129226912497188</v>
      </c>
      <c r="P23" s="23">
        <f>'Raw Data (EAM)'!P23/'1 minus TOT (EAM)'!P82</f>
        <v>83.256998740147822</v>
      </c>
      <c r="Q23" s="23">
        <f>'Raw Data (EAM)'!Q23/'1 minus TOT (EAM)'!Q82</f>
        <v>143.74876138388294</v>
      </c>
      <c r="R23" s="23">
        <f>'Raw Data (EAM)'!R23/'1 minus TOT (EAM)'!R82</f>
        <v>235.01167034281576</v>
      </c>
      <c r="S23" s="23">
        <f>'Raw Data (EAM)'!S23/'1 minus TOT (EAM)'!S82</f>
        <v>298.98494870331933</v>
      </c>
      <c r="T23" s="23">
        <f>'Raw Data (EAM)'!T23/'1 minus TOT (EAM)'!T82</f>
        <v>411.76031048356134</v>
      </c>
      <c r="U23" s="23">
        <f>'Raw Data (EAM)'!U23/'1 minus TOT (EAM)'!U82</f>
        <v>549.03328219964158</v>
      </c>
      <c r="V23" s="23">
        <f>'Raw Data (EAM)'!V23/'1 minus TOT (EAM)'!V82</f>
        <v>540.86433317613262</v>
      </c>
      <c r="W23" s="23">
        <f>'Raw Data (EAM)'!W23/'1 minus TOT (EAM)'!W82</f>
        <v>474.66454528632363</v>
      </c>
      <c r="X23" s="23">
        <f>'Raw Data (EAM)'!X23/'1 minus TOT (EAM)'!X82</f>
        <v>321.78284149766159</v>
      </c>
      <c r="Y23" s="23">
        <f>'Raw Data (EAM)'!Y23/'1 minus TOT (EAM)'!Y82</f>
        <v>175.05993649703191</v>
      </c>
      <c r="Z23" s="23">
        <f>'Raw Data (EAM)'!Z23/'1 minus TOT (EAM)'!Z82</f>
        <v>67.003828950935215</v>
      </c>
      <c r="AA23" s="23">
        <f>'Raw Data (EAM)'!AA23/'1 minus TOT (EAM)'!AA82</f>
        <v>16.6053229470951</v>
      </c>
      <c r="AB23" s="23">
        <f>'Raw Data (EAM)'!AB23/'1 minus TOT (EAM)'!AB82</f>
        <v>0</v>
      </c>
      <c r="AC23" s="23"/>
    </row>
    <row r="24" spans="1:29" s="24" customFormat="1">
      <c r="A24" s="22">
        <v>1980</v>
      </c>
      <c r="B24" s="23">
        <f t="shared" si="0"/>
        <v>3729.0334261578673</v>
      </c>
      <c r="C24" s="23">
        <f>'Raw Data (EAM)'!C24/'1 minus TOT (EAM)'!C83</f>
        <v>1.0126761949514229</v>
      </c>
      <c r="D24" s="23">
        <f>'Raw Data (EAM)'!D24/'1 minus TOT (EAM)'!D83</f>
        <v>1.0010069519538762</v>
      </c>
      <c r="E24" s="23">
        <f>'Raw Data (EAM)'!E24/'1 minus TOT (EAM)'!E83</f>
        <v>0</v>
      </c>
      <c r="F24" s="23">
        <f>'Raw Data (EAM)'!F24/'1 minus TOT (EAM)'!F83</f>
        <v>3.0015985191587493</v>
      </c>
      <c r="G24" s="23">
        <f>'Raw Data (EAM)'!G24/'1 minus TOT (EAM)'!G83</f>
        <v>2.0008185278156034</v>
      </c>
      <c r="H24" s="23">
        <f t="shared" si="1"/>
        <v>7.0161001938796517</v>
      </c>
      <c r="I24" s="23">
        <f>'Raw Data (EAM)'!I24/'1 minus TOT (EAM)'!I83</f>
        <v>26.00846135144916</v>
      </c>
      <c r="J24" s="23">
        <f>'Raw Data (EAM)'!J24/'1 minus TOT (EAM)'!J83</f>
        <v>26.009737131392331</v>
      </c>
      <c r="K24" s="23">
        <f>'Raw Data (EAM)'!K24/'1 minus TOT (EAM)'!K83</f>
        <v>27.03866553149885</v>
      </c>
      <c r="L24" s="23">
        <f>'Raw Data (EAM)'!L24/'1 minus TOT (EAM)'!L83</f>
        <v>40.074530807545649</v>
      </c>
      <c r="M24" s="23">
        <f>'Raw Data (EAM)'!M24/'1 minus TOT (EAM)'!M83</f>
        <v>43.072108213139401</v>
      </c>
      <c r="N24" s="23">
        <f>'Raw Data (EAM)'!N24/'1 minus TOT (EAM)'!N83</f>
        <v>53.086002288260438</v>
      </c>
      <c r="O24" s="23">
        <f>'Raw Data (EAM)'!O24/'1 minus TOT (EAM)'!O83</f>
        <v>79.159415944631235</v>
      </c>
      <c r="P24" s="23">
        <f>'Raw Data (EAM)'!P24/'1 minus TOT (EAM)'!P83</f>
        <v>83.254233900505398</v>
      </c>
      <c r="Q24" s="23">
        <f>'Raw Data (EAM)'!Q24/'1 minus TOT (EAM)'!Q83</f>
        <v>137.6989288670965</v>
      </c>
      <c r="R24" s="23">
        <f>'Raw Data (EAM)'!R24/'1 minus TOT (EAM)'!R83</f>
        <v>239.02315280450549</v>
      </c>
      <c r="S24" s="23">
        <f>'Raw Data (EAM)'!S24/'1 minus TOT (EAM)'!S83</f>
        <v>370.98349797341592</v>
      </c>
      <c r="T24" s="23">
        <f>'Raw Data (EAM)'!T24/'1 minus TOT (EAM)'!T83</f>
        <v>442.23512171979667</v>
      </c>
      <c r="U24" s="23">
        <f>'Raw Data (EAM)'!U24/'1 minus TOT (EAM)'!U83</f>
        <v>500.54161309201641</v>
      </c>
      <c r="V24" s="23">
        <f>'Raw Data (EAM)'!V24/'1 minus TOT (EAM)'!V83</f>
        <v>567.32867747028195</v>
      </c>
      <c r="W24" s="23">
        <f>'Raw Data (EAM)'!W24/'1 minus TOT (EAM)'!W83</f>
        <v>461.18755613981654</v>
      </c>
      <c r="X24" s="23">
        <f>'Raw Data (EAM)'!X24/'1 minus TOT (EAM)'!X83</f>
        <v>365.09810804221581</v>
      </c>
      <c r="Y24" s="23">
        <f>'Raw Data (EAM)'!Y24/'1 minus TOT (EAM)'!Y83</f>
        <v>176.25149698999655</v>
      </c>
      <c r="Z24" s="23">
        <f>'Raw Data (EAM)'!Z24/'1 minus TOT (EAM)'!Z83</f>
        <v>66.378414302881367</v>
      </c>
      <c r="AA24" s="23">
        <f>'Raw Data (EAM)'!AA24/'1 minus TOT (EAM)'!AA83</f>
        <v>15.598090944579466</v>
      </c>
      <c r="AB24" s="23">
        <f>'Raw Data (EAM)'!AB24/'1 minus TOT (EAM)'!AB83</f>
        <v>1.9895124489632539</v>
      </c>
      <c r="AC24" s="23"/>
    </row>
    <row r="25" spans="1:29" s="24" customFormat="1">
      <c r="A25" s="22">
        <v>1981</v>
      </c>
      <c r="B25" s="23">
        <f t="shared" si="0"/>
        <v>3863.5517575028143</v>
      </c>
      <c r="C25" s="23">
        <f>'Raw Data (EAM)'!C25/'1 minus TOT (EAM)'!C84</f>
        <v>0</v>
      </c>
      <c r="D25" s="23">
        <f>'Raw Data (EAM)'!D25/'1 minus TOT (EAM)'!D84</f>
        <v>1.0008930706232717</v>
      </c>
      <c r="E25" s="23">
        <f>'Raw Data (EAM)'!E25/'1 minus TOT (EAM)'!E84</f>
        <v>2.0012989551993026</v>
      </c>
      <c r="F25" s="23">
        <f>'Raw Data (EAM)'!F25/'1 minus TOT (EAM)'!F84</f>
        <v>3.0013914795036052</v>
      </c>
      <c r="G25" s="23">
        <f>'Raw Data (EAM)'!G25/'1 minus TOT (EAM)'!G84</f>
        <v>1.0004181383343249</v>
      </c>
      <c r="H25" s="23">
        <f t="shared" si="1"/>
        <v>7.004001643660505</v>
      </c>
      <c r="I25" s="23">
        <f>'Raw Data (EAM)'!I25/'1 minus TOT (EAM)'!I84</f>
        <v>21.006759921237126</v>
      </c>
      <c r="J25" s="23">
        <f>'Raw Data (EAM)'!J25/'1 minus TOT (EAM)'!J84</f>
        <v>20.007113377678369</v>
      </c>
      <c r="K25" s="23">
        <f>'Raw Data (EAM)'!K25/'1 minus TOT (EAM)'!K84</f>
        <v>29.037796899084736</v>
      </c>
      <c r="L25" s="23">
        <f>'Raw Data (EAM)'!L25/'1 minus TOT (EAM)'!L84</f>
        <v>31.054137739166453</v>
      </c>
      <c r="M25" s="23">
        <f>'Raw Data (EAM)'!M25/'1 minus TOT (EAM)'!M84</f>
        <v>34.056196639219841</v>
      </c>
      <c r="N25" s="23">
        <f>'Raw Data (EAM)'!N25/'1 minus TOT (EAM)'!N84</f>
        <v>60.09667492643969</v>
      </c>
      <c r="O25" s="23">
        <f>'Raw Data (EAM)'!O25/'1 minus TOT (EAM)'!O84</f>
        <v>71.144012533907471</v>
      </c>
      <c r="P25" s="23">
        <f>'Raw Data (EAM)'!P25/'1 minus TOT (EAM)'!P84</f>
        <v>85.256346925255485</v>
      </c>
      <c r="Q25" s="23">
        <f>'Raw Data (EAM)'!Q25/'1 minus TOT (EAM)'!Q84</f>
        <v>148.74335423479303</v>
      </c>
      <c r="R25" s="23">
        <f>'Raw Data (EAM)'!R25/'1 minus TOT (EAM)'!R84</f>
        <v>233.93594133143756</v>
      </c>
      <c r="S25" s="23">
        <f>'Raw Data (EAM)'!S25/'1 minus TOT (EAM)'!S84</f>
        <v>360.7647184758053</v>
      </c>
      <c r="T25" s="23">
        <f>'Raw Data (EAM)'!T25/'1 minus TOT (EAM)'!T84</f>
        <v>478.75649976637203</v>
      </c>
      <c r="U25" s="23">
        <f>'Raw Data (EAM)'!U25/'1 minus TOT (EAM)'!U84</f>
        <v>530.07043926819711</v>
      </c>
      <c r="V25" s="23">
        <f>'Raw Data (EAM)'!V25/'1 minus TOT (EAM)'!V84</f>
        <v>584.55830395411294</v>
      </c>
      <c r="W25" s="23">
        <f>'Raw Data (EAM)'!W25/'1 minus TOT (EAM)'!W84</f>
        <v>530.52584964245898</v>
      </c>
      <c r="X25" s="23">
        <f>'Raw Data (EAM)'!X25/'1 minus TOT (EAM)'!X84</f>
        <v>345.20864749007319</v>
      </c>
      <c r="Y25" s="23">
        <f>'Raw Data (EAM)'!Y25/'1 minus TOT (EAM)'!Y84</f>
        <v>210.2559443470611</v>
      </c>
      <c r="Z25" s="23">
        <f>'Raw Data (EAM)'!Z25/'1 minus TOT (EAM)'!Z84</f>
        <v>70.999925709934445</v>
      </c>
      <c r="AA25" s="23">
        <f>'Raw Data (EAM)'!AA25/'1 minus TOT (EAM)'!AA84</f>
        <v>9.1947638422076761</v>
      </c>
      <c r="AB25" s="23">
        <f>'Raw Data (EAM)'!AB25/'1 minus TOT (EAM)'!AB84</f>
        <v>1.8743288347119431</v>
      </c>
      <c r="AC25" s="23"/>
    </row>
    <row r="26" spans="1:29" s="24" customFormat="1">
      <c r="A26" s="22">
        <v>1982</v>
      </c>
      <c r="B26" s="23">
        <f t="shared" si="0"/>
        <v>4384.9318213087927</v>
      </c>
      <c r="C26" s="23">
        <f>'Raw Data (EAM)'!C26/'1 minus TOT (EAM)'!C85</f>
        <v>1.0112348389275745</v>
      </c>
      <c r="D26" s="23">
        <f>'Raw Data (EAM)'!D26/'1 minus TOT (EAM)'!D85</f>
        <v>1.0008937325413336</v>
      </c>
      <c r="E26" s="23">
        <f>'Raw Data (EAM)'!E26/'1 minus TOT (EAM)'!E85</f>
        <v>4.0023844438547078</v>
      </c>
      <c r="F26" s="23">
        <f>'Raw Data (EAM)'!F26/'1 minus TOT (EAM)'!F85</f>
        <v>2.0009500243137666</v>
      </c>
      <c r="G26" s="23">
        <f>'Raw Data (EAM)'!G26/'1 minus TOT (EAM)'!G85</f>
        <v>2.0007400738297094</v>
      </c>
      <c r="H26" s="23">
        <f t="shared" si="1"/>
        <v>10.016203113467091</v>
      </c>
      <c r="I26" s="23">
        <f>'Raw Data (EAM)'!I26/'1 minus TOT (EAM)'!I85</f>
        <v>21.006431912276209</v>
      </c>
      <c r="J26" s="23">
        <f>'Raw Data (EAM)'!J26/'1 minus TOT (EAM)'!J85</f>
        <v>19.006390386918202</v>
      </c>
      <c r="K26" s="23">
        <f>'Raw Data (EAM)'!K26/'1 minus TOT (EAM)'!K85</f>
        <v>31.038531649521659</v>
      </c>
      <c r="L26" s="23">
        <f>'Raw Data (EAM)'!L26/'1 minus TOT (EAM)'!L85</f>
        <v>32.052304456254497</v>
      </c>
      <c r="M26" s="23">
        <f>'Raw Data (EAM)'!M26/'1 minus TOT (EAM)'!M85</f>
        <v>44.06750167617799</v>
      </c>
      <c r="N26" s="23">
        <f>'Raw Data (EAM)'!N26/'1 minus TOT (EAM)'!N85</f>
        <v>65.102457353327267</v>
      </c>
      <c r="O26" s="23">
        <f>'Raw Data (EAM)'!O26/'1 minus TOT (EAM)'!O85</f>
        <v>86.165495071090461</v>
      </c>
      <c r="P26" s="23">
        <f>'Raw Data (EAM)'!P26/'1 minus TOT (EAM)'!P85</f>
        <v>126.36389914564444</v>
      </c>
      <c r="Q26" s="23">
        <f>'Raw Data (EAM)'!Q26/'1 minus TOT (EAM)'!Q85</f>
        <v>166.79686079903792</v>
      </c>
      <c r="R26" s="23">
        <f>'Raw Data (EAM)'!R26/'1 minus TOT (EAM)'!R85</f>
        <v>255.05135871576468</v>
      </c>
      <c r="S26" s="23">
        <f>'Raw Data (EAM)'!S26/'1 minus TOT (EAM)'!S85</f>
        <v>354.56852723206754</v>
      </c>
      <c r="T26" s="23">
        <f>'Raw Data (EAM)'!T26/'1 minus TOT (EAM)'!T85</f>
        <v>553.0320903404197</v>
      </c>
      <c r="U26" s="23">
        <f>'Raw Data (EAM)'!U26/'1 minus TOT (EAM)'!U85</f>
        <v>598.97896496788883</v>
      </c>
      <c r="V26" s="23">
        <f>'Raw Data (EAM)'!V26/'1 minus TOT (EAM)'!V85</f>
        <v>638.47160440581365</v>
      </c>
      <c r="W26" s="23">
        <f>'Raw Data (EAM)'!W26/'1 minus TOT (EAM)'!W85</f>
        <v>607.91918449529942</v>
      </c>
      <c r="X26" s="23">
        <f>'Raw Data (EAM)'!X26/'1 minus TOT (EAM)'!X85</f>
        <v>433.94349156527898</v>
      </c>
      <c r="Y26" s="23">
        <f>'Raw Data (EAM)'!Y26/'1 minus TOT (EAM)'!Y85</f>
        <v>246.41594130736479</v>
      </c>
      <c r="Z26" s="23">
        <f>'Raw Data (EAM)'!Z26/'1 minus TOT (EAM)'!Z85</f>
        <v>73.12923702590399</v>
      </c>
      <c r="AA26" s="23">
        <f>'Raw Data (EAM)'!AA26/'1 minus TOT (EAM)'!AA85</f>
        <v>18.109260752314494</v>
      </c>
      <c r="AB26" s="23">
        <f>'Raw Data (EAM)'!AB26/'1 minus TOT (EAM)'!AB85</f>
        <v>3.6960849369608493</v>
      </c>
      <c r="AC26" s="23"/>
    </row>
    <row r="27" spans="1:29" s="24" customFormat="1">
      <c r="A27" s="22">
        <v>1983</v>
      </c>
      <c r="B27" s="23">
        <f t="shared" si="0"/>
        <v>4788.3719342716922</v>
      </c>
      <c r="C27" s="23">
        <f>'Raw Data (EAM)'!C27/'1 minus TOT (EAM)'!C86</f>
        <v>2.0213391504158098</v>
      </c>
      <c r="D27" s="23">
        <f>'Raw Data (EAM)'!D27/'1 minus TOT (EAM)'!D86</f>
        <v>0</v>
      </c>
      <c r="E27" s="23">
        <f>'Raw Data (EAM)'!E27/'1 minus TOT (EAM)'!E86</f>
        <v>2.0011818299263542</v>
      </c>
      <c r="F27" s="23">
        <f>'Raw Data (EAM)'!F27/'1 minus TOT (EAM)'!F86</f>
        <v>1.000467607396214</v>
      </c>
      <c r="G27" s="23">
        <f>'Raw Data (EAM)'!G27/'1 minus TOT (EAM)'!G86</f>
        <v>4.0014731936011714</v>
      </c>
      <c r="H27" s="23">
        <f t="shared" si="1"/>
        <v>9.02446178133955</v>
      </c>
      <c r="I27" s="23">
        <f>'Raw Data (EAM)'!I27/'1 minus TOT (EAM)'!I86</f>
        <v>10.002902483553493</v>
      </c>
      <c r="J27" s="23">
        <f>'Raw Data (EAM)'!J27/'1 minus TOT (EAM)'!J86</f>
        <v>18.005834262261132</v>
      </c>
      <c r="K27" s="23">
        <f>'Raw Data (EAM)'!K27/'1 minus TOT (EAM)'!K86</f>
        <v>30.035025260114935</v>
      </c>
      <c r="L27" s="23">
        <f>'Raw Data (EAM)'!L27/'1 minus TOT (EAM)'!L86</f>
        <v>29.044186667301886</v>
      </c>
      <c r="M27" s="23">
        <f>'Raw Data (EAM)'!M27/'1 minus TOT (EAM)'!M86</f>
        <v>47.069821102652355</v>
      </c>
      <c r="N27" s="23">
        <f>'Raw Data (EAM)'!N27/'1 minus TOT (EAM)'!N86</f>
        <v>69.107836826537067</v>
      </c>
      <c r="O27" s="23">
        <f>'Raw Data (EAM)'!O27/'1 minus TOT (EAM)'!O86</f>
        <v>77.145491495470125</v>
      </c>
      <c r="P27" s="23">
        <f>'Raw Data (EAM)'!P27/'1 minus TOT (EAM)'!P86</f>
        <v>114.32092690155677</v>
      </c>
      <c r="Q27" s="23">
        <f>'Raw Data (EAM)'!Q27/'1 minus TOT (EAM)'!Q86</f>
        <v>157.72805096441948</v>
      </c>
      <c r="R27" s="23">
        <f>'Raw Data (EAM)'!R27/'1 minus TOT (EAM)'!R86</f>
        <v>265.09259211220387</v>
      </c>
      <c r="S27" s="23">
        <f>'Raw Data (EAM)'!S27/'1 minus TOT (EAM)'!S86</f>
        <v>407.21706969301522</v>
      </c>
      <c r="T27" s="23">
        <f>'Raw Data (EAM)'!T27/'1 minus TOT (EAM)'!T86</f>
        <v>552.99037037521043</v>
      </c>
      <c r="U27" s="23">
        <f>'Raw Data (EAM)'!U27/'1 minus TOT (EAM)'!U86</f>
        <v>684.38367390270469</v>
      </c>
      <c r="V27" s="23">
        <f>'Raw Data (EAM)'!V27/'1 minus TOT (EAM)'!V86</f>
        <v>801.26459059697356</v>
      </c>
      <c r="W27" s="23">
        <f>'Raw Data (EAM)'!W27/'1 minus TOT (EAM)'!W86</f>
        <v>652.64999769482836</v>
      </c>
      <c r="X27" s="23">
        <f>'Raw Data (EAM)'!X27/'1 minus TOT (EAM)'!X86</f>
        <v>467.37004173180685</v>
      </c>
      <c r="Y27" s="23">
        <f>'Raw Data (EAM)'!Y27/'1 minus TOT (EAM)'!Y86</f>
        <v>285.61399842266252</v>
      </c>
      <c r="Z27" s="23">
        <f>'Raw Data (EAM)'!Z27/'1 minus TOT (EAM)'!Z86</f>
        <v>85.510472185493654</v>
      </c>
      <c r="AA27" s="23">
        <f>'Raw Data (EAM)'!AA27/'1 minus TOT (EAM)'!AA86</f>
        <v>22.967132450048993</v>
      </c>
      <c r="AB27" s="23">
        <f>'Raw Data (EAM)'!AB27/'1 minus TOT (EAM)'!AB86</f>
        <v>1.8274573615379976</v>
      </c>
      <c r="AC27" s="23"/>
    </row>
    <row r="28" spans="1:29" s="24" customFormat="1">
      <c r="A28" s="22">
        <v>1984</v>
      </c>
      <c r="B28" s="23">
        <f t="shared" si="0"/>
        <v>5138.4522689981914</v>
      </c>
      <c r="C28" s="23">
        <f>'Raw Data (EAM)'!C28/'1 minus TOT (EAM)'!C87</f>
        <v>0</v>
      </c>
      <c r="D28" s="23">
        <f>'Raw Data (EAM)'!D28/'1 minus TOT (EAM)'!D87</f>
        <v>0</v>
      </c>
      <c r="E28" s="23">
        <f>'Raw Data (EAM)'!E28/'1 minus TOT (EAM)'!E87</f>
        <v>2.0011185804645137</v>
      </c>
      <c r="F28" s="23">
        <f>'Raw Data (EAM)'!F28/'1 minus TOT (EAM)'!F87</f>
        <v>1.0003933338110658</v>
      </c>
      <c r="G28" s="23">
        <f>'Raw Data (EAM)'!G28/'1 minus TOT (EAM)'!G87</f>
        <v>1.0003229036470749</v>
      </c>
      <c r="H28" s="23">
        <f t="shared" si="1"/>
        <v>4.0018348179226546</v>
      </c>
      <c r="I28" s="23">
        <f>'Raw Data (EAM)'!I28/'1 minus TOT (EAM)'!I87</f>
        <v>14.003815810481004</v>
      </c>
      <c r="J28" s="23">
        <f>'Raw Data (EAM)'!J28/'1 minus TOT (EAM)'!J87</f>
        <v>12.003980690734865</v>
      </c>
      <c r="K28" s="23">
        <f>'Raw Data (EAM)'!K28/'1 minus TOT (EAM)'!K87</f>
        <v>30.03441361407376</v>
      </c>
      <c r="L28" s="23">
        <f>'Raw Data (EAM)'!L28/'1 minus TOT (EAM)'!L87</f>
        <v>26.040810991978883</v>
      </c>
      <c r="M28" s="23">
        <f>'Raw Data (EAM)'!M28/'1 minus TOT (EAM)'!M87</f>
        <v>45.066707026752439</v>
      </c>
      <c r="N28" s="23">
        <f>'Raw Data (EAM)'!N28/'1 minus TOT (EAM)'!N87</f>
        <v>81.129914684339411</v>
      </c>
      <c r="O28" s="23">
        <f>'Raw Data (EAM)'!O28/'1 minus TOT (EAM)'!O87</f>
        <v>96.182900575924222</v>
      </c>
      <c r="P28" s="23">
        <f>'Raw Data (EAM)'!P28/'1 minus TOT (EAM)'!P87</f>
        <v>132.37638540628146</v>
      </c>
      <c r="Q28" s="23">
        <f>'Raw Data (EAM)'!Q28/'1 minus TOT (EAM)'!Q87</f>
        <v>170.777029708437</v>
      </c>
      <c r="R28" s="23">
        <f>'Raw Data (EAM)'!R28/'1 minus TOT (EAM)'!R87</f>
        <v>269.07784318533169</v>
      </c>
      <c r="S28" s="23">
        <f>'Raw Data (EAM)'!S28/'1 minus TOT (EAM)'!S87</f>
        <v>425.36039897863128</v>
      </c>
      <c r="T28" s="23">
        <f>'Raw Data (EAM)'!T28/'1 minus TOT (EAM)'!T87</f>
        <v>587.62156606929966</v>
      </c>
      <c r="U28" s="23">
        <f>'Raw Data (EAM)'!U28/'1 minus TOT (EAM)'!U87</f>
        <v>725.19988473340072</v>
      </c>
      <c r="V28" s="23">
        <f>'Raw Data (EAM)'!V28/'1 minus TOT (EAM)'!V87</f>
        <v>845.74050659060617</v>
      </c>
      <c r="W28" s="23">
        <f>'Raw Data (EAM)'!W28/'1 minus TOT (EAM)'!W87</f>
        <v>702.38143409878046</v>
      </c>
      <c r="X28" s="23">
        <f>'Raw Data (EAM)'!X28/'1 minus TOT (EAM)'!X87</f>
        <v>527.57558603248708</v>
      </c>
      <c r="Y28" s="23">
        <f>'Raw Data (EAM)'!Y28/'1 minus TOT (EAM)'!Y87</f>
        <v>315.79186225401918</v>
      </c>
      <c r="Z28" s="23">
        <f>'Raw Data (EAM)'!Z28/'1 minus TOT (EAM)'!Z87</f>
        <v>107.9424333151878</v>
      </c>
      <c r="AA28" s="23">
        <f>'Raw Data (EAM)'!AA28/'1 minus TOT (EAM)'!AA87</f>
        <v>15.424014365844801</v>
      </c>
      <c r="AB28" s="23">
        <f>'Raw Data (EAM)'!AB28/'1 minus TOT (EAM)'!AB87</f>
        <v>3.7189460476787954</v>
      </c>
      <c r="AC28" s="23">
        <v>1</v>
      </c>
    </row>
    <row r="29" spans="1:29" s="24" customFormat="1">
      <c r="A29" s="22">
        <v>1985</v>
      </c>
      <c r="B29" s="23">
        <f t="shared" si="0"/>
        <v>5974.3806049179702</v>
      </c>
      <c r="C29" s="23">
        <f>'Raw Data (EAM)'!C29/'1 minus TOT (EAM)'!C88</f>
        <v>1.0106782935273133</v>
      </c>
      <c r="D29" s="23">
        <f>'Raw Data (EAM)'!D29/'1 minus TOT (EAM)'!D88</f>
        <v>1.0007643193464704</v>
      </c>
      <c r="E29" s="23">
        <f>'Raw Data (EAM)'!E29/'1 minus TOT (EAM)'!E88</f>
        <v>1.0005734695218256</v>
      </c>
      <c r="F29" s="23">
        <f>'Raw Data (EAM)'!F29/'1 minus TOT (EAM)'!F88</f>
        <v>3.0011908419571554</v>
      </c>
      <c r="G29" s="23">
        <f>'Raw Data (EAM)'!G29/'1 minus TOT (EAM)'!G88</f>
        <v>3.0011297501413376</v>
      </c>
      <c r="H29" s="23">
        <f t="shared" si="1"/>
        <v>9.0143366744941016</v>
      </c>
      <c r="I29" s="23">
        <f>'Raw Data (EAM)'!I29/'1 minus TOT (EAM)'!I88</f>
        <v>10.002595703331561</v>
      </c>
      <c r="J29" s="23">
        <f>'Raw Data (EAM)'!J29/'1 minus TOT (EAM)'!J88</f>
        <v>12.004013608977406</v>
      </c>
      <c r="K29" s="23">
        <f>'Raw Data (EAM)'!K29/'1 minus TOT (EAM)'!K88</f>
        <v>26.029090125039442</v>
      </c>
      <c r="L29" s="23">
        <f>'Raw Data (EAM)'!L29/'1 minus TOT (EAM)'!L88</f>
        <v>36.055567027281249</v>
      </c>
      <c r="M29" s="23">
        <f>'Raw Data (EAM)'!M29/'1 minus TOT (EAM)'!M88</f>
        <v>53.080240686276909</v>
      </c>
      <c r="N29" s="23">
        <f>'Raw Data (EAM)'!N29/'1 minus TOT (EAM)'!N88</f>
        <v>99.163074339642947</v>
      </c>
      <c r="O29" s="23">
        <f>'Raw Data (EAM)'!O29/'1 minus TOT (EAM)'!O88</f>
        <v>126.25274619180963</v>
      </c>
      <c r="P29" s="23">
        <f>'Raw Data (EAM)'!P29/'1 minus TOT (EAM)'!P88</f>
        <v>180.51927729733501</v>
      </c>
      <c r="Q29" s="23">
        <f>'Raw Data (EAM)'!Q29/'1 minus TOT (EAM)'!Q88</f>
        <v>196.89350344068043</v>
      </c>
      <c r="R29" s="23">
        <f>'Raw Data (EAM)'!R29/'1 minus TOT (EAM)'!R88</f>
        <v>304.32062006700494</v>
      </c>
      <c r="S29" s="23">
        <f>'Raw Data (EAM)'!S29/'1 minus TOT (EAM)'!S88</f>
        <v>447.62694318156741</v>
      </c>
      <c r="T29" s="23">
        <f>'Raw Data (EAM)'!T29/'1 minus TOT (EAM)'!T88</f>
        <v>698.71957651432581</v>
      </c>
      <c r="U29" s="23">
        <f>'Raw Data (EAM)'!U29/'1 minus TOT (EAM)'!U88</f>
        <v>838.41978435146132</v>
      </c>
      <c r="V29" s="23">
        <f>'Raw Data (EAM)'!V29/'1 minus TOT (EAM)'!V88</f>
        <v>909.68872323554342</v>
      </c>
      <c r="W29" s="23">
        <f>'Raw Data (EAM)'!W29/'1 minus TOT (EAM)'!W88</f>
        <v>913.53691845132903</v>
      </c>
      <c r="X29" s="23">
        <f>'Raw Data (EAM)'!X29/'1 minus TOT (EAM)'!X88</f>
        <v>625.0102090881503</v>
      </c>
      <c r="Y29" s="23">
        <f>'Raw Data (EAM)'!Y29/'1 minus TOT (EAM)'!Y88</f>
        <v>334.58879713779169</v>
      </c>
      <c r="Z29" s="23">
        <f>'Raw Data (EAM)'!Z29/'1 minus TOT (EAM)'!Z88</f>
        <v>135.01887038234139</v>
      </c>
      <c r="AA29" s="23">
        <f>'Raw Data (EAM)'!AA29/'1 minus TOT (EAM)'!AA88</f>
        <v>18.435717413586513</v>
      </c>
      <c r="AB29" s="23">
        <f>'Raw Data (EAM)'!AB29/'1 minus TOT (EAM)'!AB88</f>
        <v>0</v>
      </c>
      <c r="AC29" s="23"/>
    </row>
    <row r="30" spans="1:29" s="24" customFormat="1">
      <c r="A30" s="22">
        <v>1986</v>
      </c>
      <c r="B30" s="23">
        <f t="shared" si="0"/>
        <v>6472.2565993613516</v>
      </c>
      <c r="C30" s="23">
        <f>'Raw Data (EAM)'!C30/'1 minus TOT (EAM)'!C89</f>
        <v>1.010037328037533</v>
      </c>
      <c r="D30" s="23">
        <f>'Raw Data (EAM)'!D30/'1 minus TOT (EAM)'!D89</f>
        <v>1.0007879969915303</v>
      </c>
      <c r="E30" s="23">
        <f>'Raw Data (EAM)'!E30/'1 minus TOT (EAM)'!E89</f>
        <v>2.0010666385117415</v>
      </c>
      <c r="F30" s="23">
        <f>'Raw Data (EAM)'!F30/'1 minus TOT (EAM)'!F89</f>
        <v>2.0008689267333701</v>
      </c>
      <c r="G30" s="23">
        <f>'Raw Data (EAM)'!G30/'1 minus TOT (EAM)'!G89</f>
        <v>5.0017762866743984</v>
      </c>
      <c r="H30" s="23">
        <f t="shared" si="1"/>
        <v>11.014537176948572</v>
      </c>
      <c r="I30" s="23">
        <f>'Raw Data (EAM)'!I30/'1 minus TOT (EAM)'!I89</f>
        <v>15.003792699809733</v>
      </c>
      <c r="J30" s="23">
        <f>'Raw Data (EAM)'!J30/'1 minus TOT (EAM)'!J89</f>
        <v>17.005866492407264</v>
      </c>
      <c r="K30" s="23">
        <f>'Raw Data (EAM)'!K30/'1 minus TOT (EAM)'!K89</f>
        <v>27.032749108349254</v>
      </c>
      <c r="L30" s="23">
        <f>'Raw Data (EAM)'!L30/'1 minus TOT (EAM)'!L89</f>
        <v>43.070475519783571</v>
      </c>
      <c r="M30" s="23">
        <f>'Raw Data (EAM)'!M30/'1 minus TOT (EAM)'!M89</f>
        <v>90.14249853186115</v>
      </c>
      <c r="N30" s="23">
        <f>'Raw Data (EAM)'!N30/'1 minus TOT (EAM)'!N89</f>
        <v>126.23167144143858</v>
      </c>
      <c r="O30" s="23">
        <f>'Raw Data (EAM)'!O30/'1 minus TOT (EAM)'!O89</f>
        <v>165.34817447471482</v>
      </c>
      <c r="P30" s="23">
        <f>'Raw Data (EAM)'!P30/'1 minus TOT (EAM)'!P89</f>
        <v>178.5252305413789</v>
      </c>
      <c r="Q30" s="23">
        <f>'Raw Data (EAM)'!Q30/'1 minus TOT (EAM)'!Q89</f>
        <v>256.14351592032949</v>
      </c>
      <c r="R30" s="23">
        <f>'Raw Data (EAM)'!R30/'1 minus TOT (EAM)'!R89</f>
        <v>309.30203332091151</v>
      </c>
      <c r="S30" s="23">
        <f>'Raw Data (EAM)'!S30/'1 minus TOT (EAM)'!S89</f>
        <v>460.58870789851898</v>
      </c>
      <c r="T30" s="23">
        <f>'Raw Data (EAM)'!T30/'1 minus TOT (EAM)'!T89</f>
        <v>697.4604666741734</v>
      </c>
      <c r="U30" s="23">
        <f>'Raw Data (EAM)'!U30/'1 minus TOT (EAM)'!U89</f>
        <v>954.25747301741819</v>
      </c>
      <c r="V30" s="23">
        <f>'Raw Data (EAM)'!V30/'1 minus TOT (EAM)'!V89</f>
        <v>1010.8399561235937</v>
      </c>
      <c r="W30" s="23">
        <f>'Raw Data (EAM)'!W30/'1 minus TOT (EAM)'!W89</f>
        <v>920.81023181465321</v>
      </c>
      <c r="X30" s="23">
        <f>'Raw Data (EAM)'!X30/'1 minus TOT (EAM)'!X89</f>
        <v>672.12470162150726</v>
      </c>
      <c r="Y30" s="23">
        <f>'Raw Data (EAM)'!Y30/'1 minus TOT (EAM)'!Y89</f>
        <v>342.86549034272417</v>
      </c>
      <c r="Z30" s="23">
        <f>'Raw Data (EAM)'!Z30/'1 minus TOT (EAM)'!Z89</f>
        <v>135.87451449106283</v>
      </c>
      <c r="AA30" s="23">
        <f>'Raw Data (EAM)'!AA30/'1 minus TOT (EAM)'!AA89</f>
        <v>34.982171985204587</v>
      </c>
      <c r="AB30" s="23">
        <f>'Raw Data (EAM)'!AB30/'1 minus TOT (EAM)'!AB89</f>
        <v>3.632340164562784</v>
      </c>
      <c r="AC30" s="23"/>
    </row>
    <row r="31" spans="1:29" s="24" customFormat="1">
      <c r="A31" s="22">
        <v>1987</v>
      </c>
      <c r="B31" s="23">
        <f t="shared" si="0"/>
        <v>6626.275816510486</v>
      </c>
      <c r="C31" s="23">
        <f>'Raw Data (EAM)'!C31/'1 minus TOT (EAM)'!C90</f>
        <v>4.0389721211929226</v>
      </c>
      <c r="D31" s="23">
        <f>'Raw Data (EAM)'!D31/'1 minus TOT (EAM)'!D90</f>
        <v>1.0007457801857462</v>
      </c>
      <c r="E31" s="23">
        <f>'Raw Data (EAM)'!E31/'1 minus TOT (EAM)'!E90</f>
        <v>0</v>
      </c>
      <c r="F31" s="23">
        <f>'Raw Data (EAM)'!F31/'1 minus TOT (EAM)'!F90</f>
        <v>0</v>
      </c>
      <c r="G31" s="23">
        <f>'Raw Data (EAM)'!G31/'1 minus TOT (EAM)'!G90</f>
        <v>2.0006952487351142</v>
      </c>
      <c r="H31" s="23">
        <f t="shared" si="1"/>
        <v>7.0404131501137837</v>
      </c>
      <c r="I31" s="23">
        <f>'Raw Data (EAM)'!I31/'1 minus TOT (EAM)'!I90</f>
        <v>12.003307067767111</v>
      </c>
      <c r="J31" s="23">
        <f>'Raw Data (EAM)'!J31/'1 minus TOT (EAM)'!J90</f>
        <v>13.004254369239996</v>
      </c>
      <c r="K31" s="23">
        <f>'Raw Data (EAM)'!K31/'1 minus TOT (EAM)'!K90</f>
        <v>24.027069655155515</v>
      </c>
      <c r="L31" s="23">
        <f>'Raw Data (EAM)'!L31/'1 minus TOT (EAM)'!L90</f>
        <v>46.070890783255251</v>
      </c>
      <c r="M31" s="23">
        <f>'Raw Data (EAM)'!M31/'1 minus TOT (EAM)'!M90</f>
        <v>74.116957397565599</v>
      </c>
      <c r="N31" s="23">
        <f>'Raw Data (EAM)'!N31/'1 minus TOT (EAM)'!N90</f>
        <v>93.170230370458086</v>
      </c>
      <c r="O31" s="23">
        <f>'Raw Data (EAM)'!O31/'1 minus TOT (EAM)'!O90</f>
        <v>160.35059297907742</v>
      </c>
      <c r="P31" s="23">
        <f>'Raw Data (EAM)'!P31/'1 minus TOT (EAM)'!P90</f>
        <v>182.52149513039126</v>
      </c>
      <c r="Q31" s="23">
        <f>'Raw Data (EAM)'!Q31/'1 minus TOT (EAM)'!Q90</f>
        <v>228.01399060926627</v>
      </c>
      <c r="R31" s="23">
        <f>'Raw Data (EAM)'!R31/'1 minus TOT (EAM)'!R90</f>
        <v>315.32180895027182</v>
      </c>
      <c r="S31" s="23">
        <f>'Raw Data (EAM)'!S31/'1 minus TOT (EAM)'!S90</f>
        <v>518.23848225145923</v>
      </c>
      <c r="T31" s="23">
        <f>'Raw Data (EAM)'!T31/'1 minus TOT (EAM)'!T90</f>
        <v>695.29688828814005</v>
      </c>
      <c r="U31" s="23">
        <f>'Raw Data (EAM)'!U31/'1 minus TOT (EAM)'!U90</f>
        <v>956.71755273221061</v>
      </c>
      <c r="V31" s="23">
        <f>'Raw Data (EAM)'!V31/'1 minus TOT (EAM)'!V90</f>
        <v>1047.7078722720421</v>
      </c>
      <c r="W31" s="23">
        <f>'Raw Data (EAM)'!W31/'1 minus TOT (EAM)'!W90</f>
        <v>981.90061507762368</v>
      </c>
      <c r="X31" s="23">
        <f>'Raw Data (EAM)'!X31/'1 minus TOT (EAM)'!X90</f>
        <v>727.36746497634169</v>
      </c>
      <c r="Y31" s="23">
        <f>'Raw Data (EAM)'!Y31/'1 minus TOT (EAM)'!Y90</f>
        <v>375.92321146973973</v>
      </c>
      <c r="Z31" s="23">
        <f>'Raw Data (EAM)'!Z31/'1 minus TOT (EAM)'!Z90</f>
        <v>133.75200891365594</v>
      </c>
      <c r="AA31" s="23">
        <f>'Raw Data (EAM)'!AA31/'1 minus TOT (EAM)'!AA90</f>
        <v>27.756419761407294</v>
      </c>
      <c r="AB31" s="23">
        <f>'Raw Data (EAM)'!AB31/'1 minus TOT (EAM)'!AB90</f>
        <v>5.9742903053026239</v>
      </c>
      <c r="AC31" s="23"/>
    </row>
    <row r="32" spans="1:29" s="24" customFormat="1">
      <c r="A32" s="22">
        <v>1988</v>
      </c>
      <c r="B32" s="23">
        <f t="shared" si="0"/>
        <v>7397.6948260999879</v>
      </c>
      <c r="C32" s="23">
        <f>'Raw Data (EAM)'!C32/'1 minus TOT (EAM)'!C91</f>
        <v>0</v>
      </c>
      <c r="D32" s="23">
        <f>'Raw Data (EAM)'!D32/'1 minus TOT (EAM)'!D91</f>
        <v>0</v>
      </c>
      <c r="E32" s="23">
        <f>'Raw Data (EAM)'!E32/'1 minus TOT (EAM)'!E91</f>
        <v>1.0005466571821535</v>
      </c>
      <c r="F32" s="23">
        <f>'Raw Data (EAM)'!F32/'1 minus TOT (EAM)'!F91</f>
        <v>1.0004144435305589</v>
      </c>
      <c r="G32" s="23">
        <f>'Raw Data (EAM)'!G32/'1 minus TOT (EAM)'!G91</f>
        <v>3.0009729536729743</v>
      </c>
      <c r="H32" s="23">
        <f t="shared" si="1"/>
        <v>5.0019340543856865</v>
      </c>
      <c r="I32" s="23">
        <f>'Raw Data (EAM)'!I32/'1 minus TOT (EAM)'!I91</f>
        <v>9.0023000450349375</v>
      </c>
      <c r="J32" s="23">
        <f>'Raw Data (EAM)'!J32/'1 minus TOT (EAM)'!J91</f>
        <v>15.004946310890396</v>
      </c>
      <c r="K32" s="23">
        <f>'Raw Data (EAM)'!K32/'1 minus TOT (EAM)'!K91</f>
        <v>22.025449128923185</v>
      </c>
      <c r="L32" s="23">
        <f>'Raw Data (EAM)'!L32/'1 minus TOT (EAM)'!L91</f>
        <v>40.061973145651208</v>
      </c>
      <c r="M32" s="23">
        <f>'Raw Data (EAM)'!M32/'1 minus TOT (EAM)'!M91</f>
        <v>102.16154885891049</v>
      </c>
      <c r="N32" s="23">
        <f>'Raw Data (EAM)'!N32/'1 minus TOT (EAM)'!N91</f>
        <v>135.2525944304077</v>
      </c>
      <c r="O32" s="23">
        <f>'Raw Data (EAM)'!O32/'1 minus TOT (EAM)'!O91</f>
        <v>185.41900543681146</v>
      </c>
      <c r="P32" s="23">
        <f>'Raw Data (EAM)'!P32/'1 minus TOT (EAM)'!P91</f>
        <v>207.61195677244402</v>
      </c>
      <c r="Q32" s="23">
        <f>'Raw Data (EAM)'!Q32/'1 minus TOT (EAM)'!Q91</f>
        <v>269.18377253897262</v>
      </c>
      <c r="R32" s="23">
        <f>'Raw Data (EAM)'!R32/'1 minus TOT (EAM)'!R91</f>
        <v>333.3925701818722</v>
      </c>
      <c r="S32" s="23">
        <f>'Raw Data (EAM)'!S32/'1 minus TOT (EAM)'!S91</f>
        <v>544.46347504305709</v>
      </c>
      <c r="T32" s="23">
        <f>'Raw Data (EAM)'!T32/'1 minus TOT (EAM)'!T91</f>
        <v>825.55262282828244</v>
      </c>
      <c r="U32" s="23">
        <f>'Raw Data (EAM)'!U32/'1 minus TOT (EAM)'!U91</f>
        <v>996.78533450562361</v>
      </c>
      <c r="V32" s="23">
        <f>'Raw Data (EAM)'!V32/'1 minus TOT (EAM)'!V91</f>
        <v>1140.0440455022228</v>
      </c>
      <c r="W32" s="23">
        <f>'Raw Data (EAM)'!W32/'1 minus TOT (EAM)'!W91</f>
        <v>1092.6625498550541</v>
      </c>
      <c r="X32" s="23">
        <f>'Raw Data (EAM)'!X32/'1 minus TOT (EAM)'!X91</f>
        <v>812.34239450371831</v>
      </c>
      <c r="Y32" s="23">
        <f>'Raw Data (EAM)'!Y32/'1 minus TOT (EAM)'!Y91</f>
        <v>454.0722116156349</v>
      </c>
      <c r="Z32" s="23">
        <f>'Raw Data (EAM)'!Z32/'1 minus TOT (EAM)'!Z91</f>
        <v>161.40693397499291</v>
      </c>
      <c r="AA32" s="23">
        <f>'Raw Data (EAM)'!AA32/'1 minus TOT (EAM)'!AA91</f>
        <v>37.386234989155163</v>
      </c>
      <c r="AB32" s="23">
        <f>'Raw Data (EAM)'!AB32/'1 minus TOT (EAM)'!AB91</f>
        <v>7.8609723779431242</v>
      </c>
      <c r="AC32" s="23">
        <v>1</v>
      </c>
    </row>
    <row r="33" spans="1:29" s="24" customFormat="1">
      <c r="A33" s="22">
        <v>1989</v>
      </c>
      <c r="B33" s="23">
        <f t="shared" si="0"/>
        <v>7916.0379137337277</v>
      </c>
      <c r="C33" s="23">
        <f>'Raw Data (EAM)'!C33/'1 minus TOT (EAM)'!C92</f>
        <v>0</v>
      </c>
      <c r="D33" s="23">
        <f>'Raw Data (EAM)'!D33/'1 minus TOT (EAM)'!D92</f>
        <v>3.0021206241319813</v>
      </c>
      <c r="E33" s="23">
        <f>'Raw Data (EAM)'!E33/'1 minus TOT (EAM)'!E92</f>
        <v>1.0004923239972314</v>
      </c>
      <c r="F33" s="23">
        <f>'Raw Data (EAM)'!F33/'1 minus TOT (EAM)'!F92</f>
        <v>3.0011671638305986</v>
      </c>
      <c r="G33" s="23">
        <f>'Raw Data (EAM)'!G33/'1 minus TOT (EAM)'!G92</f>
        <v>4.0013497116430399</v>
      </c>
      <c r="H33" s="23">
        <f t="shared" si="1"/>
        <v>11.00512982360285</v>
      </c>
      <c r="I33" s="23">
        <f>'Raw Data (EAM)'!I33/'1 minus TOT (EAM)'!I92</f>
        <v>11.002754054325521</v>
      </c>
      <c r="J33" s="23">
        <f>'Raw Data (EAM)'!J33/'1 minus TOT (EAM)'!J92</f>
        <v>24.007680473764694</v>
      </c>
      <c r="K33" s="23">
        <f>'Raw Data (EAM)'!K33/'1 minus TOT (EAM)'!K92</f>
        <v>19.021137953393467</v>
      </c>
      <c r="L33" s="23">
        <f>'Raw Data (EAM)'!L33/'1 minus TOT (EAM)'!L92</f>
        <v>43.062262102634598</v>
      </c>
      <c r="M33" s="23">
        <f>'Raw Data (EAM)'!M33/'1 minus TOT (EAM)'!M92</f>
        <v>82.132468467372561</v>
      </c>
      <c r="N33" s="23">
        <f>'Raw Data (EAM)'!N33/'1 minus TOT (EAM)'!N92</f>
        <v>138.26570201373542</v>
      </c>
      <c r="O33" s="23">
        <f>'Raw Data (EAM)'!O33/'1 minus TOT (EAM)'!O92</f>
        <v>197.46119715993638</v>
      </c>
      <c r="P33" s="23">
        <f>'Raw Data (EAM)'!P33/'1 minus TOT (EAM)'!P92</f>
        <v>234.69381718965468</v>
      </c>
      <c r="Q33" s="23">
        <f>'Raw Data (EAM)'!Q33/'1 minus TOT (EAM)'!Q92</f>
        <v>312.37522283865286</v>
      </c>
      <c r="R33" s="23">
        <f>'Raw Data (EAM)'!R33/'1 minus TOT (EAM)'!R92</f>
        <v>358.50070492760648</v>
      </c>
      <c r="S33" s="23">
        <f>'Raw Data (EAM)'!S33/'1 minus TOT (EAM)'!S92</f>
        <v>551.37595915835755</v>
      </c>
      <c r="T33" s="23">
        <f>'Raw Data (EAM)'!T33/'1 minus TOT (EAM)'!T92</f>
        <v>837.37533899709717</v>
      </c>
      <c r="U33" s="23">
        <f>'Raw Data (EAM)'!U33/'1 minus TOT (EAM)'!U92</f>
        <v>1052.3953079567036</v>
      </c>
      <c r="V33" s="23">
        <f>'Raw Data (EAM)'!V33/'1 minus TOT (EAM)'!V92</f>
        <v>1251.9921271214102</v>
      </c>
      <c r="W33" s="23">
        <f>'Raw Data (EAM)'!W33/'1 minus TOT (EAM)'!W92</f>
        <v>1171.2230462976499</v>
      </c>
      <c r="X33" s="23">
        <f>'Raw Data (EAM)'!X33/'1 minus TOT (EAM)'!X92</f>
        <v>888.53155706614848</v>
      </c>
      <c r="Y33" s="23">
        <f>'Raw Data (EAM)'!Y33/'1 minus TOT (EAM)'!Y92</f>
        <v>536.21830177399681</v>
      </c>
      <c r="Z33" s="23">
        <f>'Raw Data (EAM)'!Z33/'1 minus TOT (EAM)'!Z92</f>
        <v>150.73267338605717</v>
      </c>
      <c r="AA33" s="23">
        <f>'Raw Data (EAM)'!AA33/'1 minus TOT (EAM)'!AA92</f>
        <v>39.746948431640675</v>
      </c>
      <c r="AB33" s="23">
        <f>'Raw Data (EAM)'!AB33/'1 minus TOT (EAM)'!AB92</f>
        <v>3.9185765399864625</v>
      </c>
      <c r="AC33" s="23">
        <v>1</v>
      </c>
    </row>
    <row r="34" spans="1:29" s="24" customFormat="1">
      <c r="A34" s="22">
        <v>1990</v>
      </c>
      <c r="B34" s="23">
        <f t="shared" si="0"/>
        <v>8490.2429392943923</v>
      </c>
      <c r="C34" s="23">
        <f>'Raw Data (EAM)'!C34/'1 minus TOT (EAM)'!C93</f>
        <v>0</v>
      </c>
      <c r="D34" s="23">
        <f>'Raw Data (EAM)'!D34/'1 minus TOT (EAM)'!D93</f>
        <v>1.0006926733837787</v>
      </c>
      <c r="E34" s="23">
        <f>'Raw Data (EAM)'!E34/'1 minus TOT (EAM)'!E93</f>
        <v>1.0004833888518034</v>
      </c>
      <c r="F34" s="23">
        <f>'Raw Data (EAM)'!F34/'1 minus TOT (EAM)'!F93</f>
        <v>1.0003544394694324</v>
      </c>
      <c r="G34" s="23">
        <f>'Raw Data (EAM)'!G34/'1 minus TOT (EAM)'!G93</f>
        <v>0</v>
      </c>
      <c r="H34" s="23">
        <f t="shared" si="1"/>
        <v>3.0015305017050142</v>
      </c>
      <c r="I34" s="23">
        <f>'Raw Data (EAM)'!I34/'1 minus TOT (EAM)'!I93</f>
        <v>11.002583112482807</v>
      </c>
      <c r="J34" s="23">
        <f>'Raw Data (EAM)'!J34/'1 minus TOT (EAM)'!J93</f>
        <v>13.003805722868137</v>
      </c>
      <c r="K34" s="23">
        <f>'Raw Data (EAM)'!K34/'1 minus TOT (EAM)'!K93</f>
        <v>16.018638796030089</v>
      </c>
      <c r="L34" s="23">
        <f>'Raw Data (EAM)'!L34/'1 minus TOT (EAM)'!L93</f>
        <v>45.065803501541403</v>
      </c>
      <c r="M34" s="23">
        <f>'Raw Data (EAM)'!M34/'1 minus TOT (EAM)'!M93</f>
        <v>104.1678912317679</v>
      </c>
      <c r="N34" s="23">
        <f>'Raw Data (EAM)'!N34/'1 minus TOT (EAM)'!N93</f>
        <v>160.30621230262363</v>
      </c>
      <c r="O34" s="23">
        <f>'Raw Data (EAM)'!O34/'1 minus TOT (EAM)'!O93</f>
        <v>193.46214292008571</v>
      </c>
      <c r="P34" s="23">
        <f>'Raw Data (EAM)'!P34/'1 minus TOT (EAM)'!P93</f>
        <v>267.79317247219797</v>
      </c>
      <c r="Q34" s="23">
        <f>'Raw Data (EAM)'!Q34/'1 minus TOT (EAM)'!Q93</f>
        <v>314.36227214856422</v>
      </c>
      <c r="R34" s="23">
        <f>'Raw Data (EAM)'!R34/'1 minus TOT (EAM)'!R93</f>
        <v>419.87316209481025</v>
      </c>
      <c r="S34" s="23">
        <f>'Raw Data (EAM)'!S34/'1 minus TOT (EAM)'!S93</f>
        <v>579.51972877762194</v>
      </c>
      <c r="T34" s="23">
        <f>'Raw Data (EAM)'!T34/'1 minus TOT (EAM)'!T93</f>
        <v>892.16649415099062</v>
      </c>
      <c r="U34" s="23">
        <f>'Raw Data (EAM)'!U34/'1 minus TOT (EAM)'!U93</f>
        <v>1132.1019073799491</v>
      </c>
      <c r="V34" s="23">
        <f>'Raw Data (EAM)'!V34/'1 minus TOT (EAM)'!V93</f>
        <v>1273.8358043457013</v>
      </c>
      <c r="W34" s="23">
        <f>'Raw Data (EAM)'!W34/'1 minus TOT (EAM)'!W93</f>
        <v>1284.2870392914681</v>
      </c>
      <c r="X34" s="23">
        <f>'Raw Data (EAM)'!X34/'1 minus TOT (EAM)'!X93</f>
        <v>985.87117091950358</v>
      </c>
      <c r="Y34" s="23">
        <f>'Raw Data (EAM)'!Y34/'1 minus TOT (EAM)'!Y93</f>
        <v>534.68616879509887</v>
      </c>
      <c r="Z34" s="23">
        <f>'Raw Data (EAM)'!Z34/'1 minus TOT (EAM)'!Z93</f>
        <v>204.28209357204219</v>
      </c>
      <c r="AA34" s="23">
        <f>'Raw Data (EAM)'!AA34/'1 minus TOT (EAM)'!AA93</f>
        <v>47.807549834509587</v>
      </c>
      <c r="AB34" s="23">
        <f>'Raw Data (EAM)'!AB34/'1 minus TOT (EAM)'!AB93</f>
        <v>7.6277674228303862</v>
      </c>
      <c r="AC34" s="23"/>
    </row>
    <row r="35" spans="1:29" s="24" customFormat="1">
      <c r="A35" s="22">
        <v>1991</v>
      </c>
      <c r="B35" s="23">
        <f t="shared" si="0"/>
        <v>8965.7957308926889</v>
      </c>
      <c r="C35" s="23">
        <f>'Raw Data (EAM)'!C35/'1 minus TOT (EAM)'!C94</f>
        <v>0</v>
      </c>
      <c r="D35" s="23">
        <f>'Raw Data (EAM)'!D35/'1 minus TOT (EAM)'!D94</f>
        <v>1.0006921400063393</v>
      </c>
      <c r="E35" s="23">
        <f>'Raw Data (EAM)'!E35/'1 minus TOT (EAM)'!E94</f>
        <v>1.0004721038369755</v>
      </c>
      <c r="F35" s="23">
        <f>'Raw Data (EAM)'!F35/'1 minus TOT (EAM)'!F94</f>
        <v>1.0003601813969218</v>
      </c>
      <c r="G35" s="23">
        <f>'Raw Data (EAM)'!G35/'1 minus TOT (EAM)'!G94</f>
        <v>1.0002980849496843</v>
      </c>
      <c r="H35" s="23">
        <f t="shared" si="1"/>
        <v>4.0018225101899212</v>
      </c>
      <c r="I35" s="23">
        <f>'Raw Data (EAM)'!I35/'1 minus TOT (EAM)'!I94</f>
        <v>10.002259261808504</v>
      </c>
      <c r="J35" s="23">
        <f>'Raw Data (EAM)'!J35/'1 minus TOT (EAM)'!J94</f>
        <v>12.003671925558701</v>
      </c>
      <c r="K35" s="23">
        <f>'Raw Data (EAM)'!K35/'1 minus TOT (EAM)'!K94</f>
        <v>26.029198738123949</v>
      </c>
      <c r="L35" s="23">
        <f>'Raw Data (EAM)'!L35/'1 minus TOT (EAM)'!L94</f>
        <v>55.078382627719549</v>
      </c>
      <c r="M35" s="23">
        <f>'Raw Data (EAM)'!M35/'1 minus TOT (EAM)'!M94</f>
        <v>92.144005075805907</v>
      </c>
      <c r="N35" s="23">
        <f>'Raw Data (EAM)'!N35/'1 minus TOT (EAM)'!N94</f>
        <v>160.31189238856743</v>
      </c>
      <c r="O35" s="23">
        <f>'Raw Data (EAM)'!O35/'1 minus TOT (EAM)'!O94</f>
        <v>272.65579292946234</v>
      </c>
      <c r="P35" s="23">
        <f>'Raw Data (EAM)'!P35/'1 minus TOT (EAM)'!P94</f>
        <v>309.9299458162842</v>
      </c>
      <c r="Q35" s="23">
        <f>'Raw Data (EAM)'!Q35/'1 minus TOT (EAM)'!Q94</f>
        <v>404.79302203241832</v>
      </c>
      <c r="R35" s="23">
        <f>'Raw Data (EAM)'!R35/'1 minus TOT (EAM)'!R94</f>
        <v>410.7462588599202</v>
      </c>
      <c r="S35" s="23">
        <f>'Raw Data (EAM)'!S35/'1 minus TOT (EAM)'!S94</f>
        <v>613.79389871356011</v>
      </c>
      <c r="T35" s="23">
        <f>'Raw Data (EAM)'!T35/'1 minus TOT (EAM)'!T94</f>
        <v>831.7949734839965</v>
      </c>
      <c r="U35" s="23">
        <f>'Raw Data (EAM)'!U35/'1 minus TOT (EAM)'!U94</f>
        <v>1166.7063108410191</v>
      </c>
      <c r="V35" s="23">
        <f>'Raw Data (EAM)'!V35/'1 minus TOT (EAM)'!V94</f>
        <v>1353.0907608152288</v>
      </c>
      <c r="W35" s="23">
        <f>'Raw Data (EAM)'!W35/'1 minus TOT (EAM)'!W94</f>
        <v>1302.3073226912004</v>
      </c>
      <c r="X35" s="23">
        <f>'Raw Data (EAM)'!X35/'1 minus TOT (EAM)'!X94</f>
        <v>1062.9562946815524</v>
      </c>
      <c r="Y35" s="23">
        <f>'Raw Data (EAM)'!Y35/'1 minus TOT (EAM)'!Y94</f>
        <v>595.53087908849295</v>
      </c>
      <c r="Z35" s="23">
        <f>'Raw Data (EAM)'!Z35/'1 minus TOT (EAM)'!Z94</f>
        <v>224.10649736638572</v>
      </c>
      <c r="AA35" s="23">
        <f>'Raw Data (EAM)'!AA35/'1 minus TOT (EAM)'!AA94</f>
        <v>53.978321302236793</v>
      </c>
      <c r="AB35" s="23">
        <f>'Raw Data (EAM)'!AB35/'1 minus TOT (EAM)'!AB94</f>
        <v>3.8342197431573481</v>
      </c>
      <c r="AC35" s="23"/>
    </row>
    <row r="36" spans="1:29">
      <c r="A36" s="21">
        <f t="shared" ref="A36:A50" si="2">A35+1</f>
        <v>1992</v>
      </c>
      <c r="B36" s="23">
        <f t="shared" si="0"/>
        <v>9509.1316609589958</v>
      </c>
      <c r="C36" s="23">
        <f>'Raw Data (EAM)'!C36/'1 minus TOT (EAM)'!C95</f>
        <v>1.0079289477037294</v>
      </c>
      <c r="D36" s="23">
        <f>'Raw Data (EAM)'!D36/'1 minus TOT (EAM)'!D95</f>
        <v>3.0235009076472346</v>
      </c>
      <c r="E36" s="23">
        <f>'Raw Data (EAM)'!E36/'1 minus TOT (EAM)'!E95</f>
        <v>1.000458815209947</v>
      </c>
      <c r="F36" s="23">
        <f>'Raw Data (EAM)'!F36/'1 minus TOT (EAM)'!F95</f>
        <v>1.000356324821253</v>
      </c>
      <c r="G36" s="23">
        <f>'Raw Data (EAM)'!G36/'1 minus TOT (EAM)'!G95</f>
        <v>0</v>
      </c>
      <c r="H36" s="23">
        <f t="shared" si="1"/>
        <v>6.0322449953821646</v>
      </c>
      <c r="I36" s="23">
        <f>'Raw Data (EAM)'!I36/'1 minus TOT (EAM)'!I95</f>
        <v>8.0017505628493435</v>
      </c>
      <c r="J36" s="23">
        <f>'Raw Data (EAM)'!J36/'1 minus TOT (EAM)'!J95</f>
        <v>16.004447030185428</v>
      </c>
      <c r="K36" s="23">
        <f>'Raw Data (EAM)'!K36/'1 minus TOT (EAM)'!K95</f>
        <v>34.036472022074712</v>
      </c>
      <c r="L36" s="23">
        <f>'Raw Data (EAM)'!L36/'1 minus TOT (EAM)'!L95</f>
        <v>45.06110985382319</v>
      </c>
      <c r="M36" s="23">
        <f>'Raw Data (EAM)'!M36/'1 minus TOT (EAM)'!M95</f>
        <v>92.147223284572632</v>
      </c>
      <c r="N36" s="23">
        <f>'Raw Data (EAM)'!N36/'1 minus TOT (EAM)'!N95</f>
        <v>192.37139544494201</v>
      </c>
      <c r="O36" s="23">
        <f>'Raw Data (EAM)'!O36/'1 minus TOT (EAM)'!O95</f>
        <v>266.66796005071888</v>
      </c>
      <c r="P36" s="23">
        <f>'Raw Data (EAM)'!P36/'1 minus TOT (EAM)'!P95</f>
        <v>296.91113941240178</v>
      </c>
      <c r="Q36" s="23">
        <f>'Raw Data (EAM)'!Q36/'1 minus TOT (EAM)'!Q95</f>
        <v>379.6561695985049</v>
      </c>
      <c r="R36" s="23">
        <f>'Raw Data (EAM)'!R36/'1 minus TOT (EAM)'!R95</f>
        <v>480.1135597660541</v>
      </c>
      <c r="S36" s="23">
        <f>'Raw Data (EAM)'!S36/'1 minus TOT (EAM)'!S95</f>
        <v>571.23131657343959</v>
      </c>
      <c r="T36" s="23">
        <f>'Raw Data (EAM)'!T36/'1 minus TOT (EAM)'!T95</f>
        <v>884.04742420585501</v>
      </c>
      <c r="U36" s="23">
        <f>'Raw Data (EAM)'!U36/'1 minus TOT (EAM)'!U95</f>
        <v>1226.6471985660787</v>
      </c>
      <c r="V36" s="23">
        <f>'Raw Data (EAM)'!V36/'1 minus TOT (EAM)'!V95</f>
        <v>1506.881271283213</v>
      </c>
      <c r="W36" s="23">
        <f>'Raw Data (EAM)'!W36/'1 minus TOT (EAM)'!W95</f>
        <v>1477.5843606087517</v>
      </c>
      <c r="X36" s="23">
        <f>'Raw Data (EAM)'!X36/'1 minus TOT (EAM)'!X95</f>
        <v>1132.5725383277597</v>
      </c>
      <c r="Y36" s="23">
        <f>'Raw Data (EAM)'!Y36/'1 minus TOT (EAM)'!Y95</f>
        <v>631.66354217401033</v>
      </c>
      <c r="Z36" s="23">
        <f>'Raw Data (EAM)'!Z36/'1 minus TOT (EAM)'!Z95</f>
        <v>200.23452224267746</v>
      </c>
      <c r="AA36" s="23">
        <f>'Raw Data (EAM)'!AA36/'1 minus TOT (EAM)'!AA95</f>
        <v>54.924523559908664</v>
      </c>
      <c r="AB36" s="23">
        <f>'Raw Data (EAM)'!AB36/'1 minus TOT (EAM)'!AB95</f>
        <v>5.3414913957934989</v>
      </c>
      <c r="AC36" s="21">
        <v>1</v>
      </c>
    </row>
    <row r="37" spans="1:29">
      <c r="A37" s="21">
        <f t="shared" si="2"/>
        <v>1993</v>
      </c>
      <c r="B37" s="23">
        <f t="shared" si="0"/>
        <v>9597.4064320095731</v>
      </c>
      <c r="C37" s="23">
        <f>'Raw Data (EAM)'!C37/'1 minus TOT (EAM)'!C96</f>
        <v>0</v>
      </c>
      <c r="D37" s="23">
        <f>'Raw Data (EAM)'!D37/'1 minus TOT (EAM)'!D96</f>
        <v>1.0074353925124375</v>
      </c>
      <c r="E37" s="23">
        <f>'Raw Data (EAM)'!E37/'1 minus TOT (EAM)'!E96</f>
        <v>3.0014032540297828</v>
      </c>
      <c r="F37" s="23">
        <f>'Raw Data (EAM)'!F37/'1 minus TOT (EAM)'!F96</f>
        <v>2.0007453296919309</v>
      </c>
      <c r="G37" s="23">
        <f>'Raw Data (EAM)'!G37/'1 minus TOT (EAM)'!G96</f>
        <v>1.0002769710310497</v>
      </c>
      <c r="H37" s="23">
        <f t="shared" si="1"/>
        <v>7.0098609472652011</v>
      </c>
      <c r="I37" s="23">
        <f>'Raw Data (EAM)'!I37/'1 minus TOT (EAM)'!I96</f>
        <v>13.002812797706197</v>
      </c>
      <c r="J37" s="23">
        <f>'Raw Data (EAM)'!J37/'1 minus TOT (EAM)'!J96</f>
        <v>12.003518576804364</v>
      </c>
      <c r="K37" s="23">
        <f>'Raw Data (EAM)'!K37/'1 minus TOT (EAM)'!K96</f>
        <v>32.034463115482559</v>
      </c>
      <c r="L37" s="23">
        <f>'Raw Data (EAM)'!L37/'1 minus TOT (EAM)'!L96</f>
        <v>35.048479020162269</v>
      </c>
      <c r="M37" s="23">
        <f>'Raw Data (EAM)'!M37/'1 minus TOT (EAM)'!M96</f>
        <v>96.149842837725373</v>
      </c>
      <c r="N37" s="23">
        <f>'Raw Data (EAM)'!N37/'1 minus TOT (EAM)'!N96</f>
        <v>179.3678462512938</v>
      </c>
      <c r="O37" s="23">
        <f>'Raw Data (EAM)'!O37/'1 minus TOT (EAM)'!O96</f>
        <v>236.59616956888024</v>
      </c>
      <c r="P37" s="23">
        <f>'Raw Data (EAM)'!P37/'1 minus TOT (EAM)'!P96</f>
        <v>314.00131551526192</v>
      </c>
      <c r="Q37" s="23">
        <f>'Raw Data (EAM)'!Q37/'1 minus TOT (EAM)'!Q96</f>
        <v>383.65769869993755</v>
      </c>
      <c r="R37" s="23">
        <f>'Raw Data (EAM)'!R37/'1 minus TOT (EAM)'!R96</f>
        <v>438.92618874715686</v>
      </c>
      <c r="S37" s="23">
        <f>'Raw Data (EAM)'!S37/'1 minus TOT (EAM)'!S96</f>
        <v>599.43551074483275</v>
      </c>
      <c r="T37" s="23">
        <f>'Raw Data (EAM)'!T37/'1 minus TOT (EAM)'!T96</f>
        <v>865.08472993197074</v>
      </c>
      <c r="U37" s="23">
        <f>'Raw Data (EAM)'!U37/'1 minus TOT (EAM)'!U96</f>
        <v>1208.6744416378112</v>
      </c>
      <c r="V37" s="23">
        <f>'Raw Data (EAM)'!V37/'1 minus TOT (EAM)'!V96</f>
        <v>1496.5333929972569</v>
      </c>
      <c r="W37" s="23">
        <f>'Raw Data (EAM)'!W37/'1 minus TOT (EAM)'!W96</f>
        <v>1510.2501330494943</v>
      </c>
      <c r="X37" s="23">
        <f>'Raw Data (EAM)'!X37/'1 minus TOT (EAM)'!X96</f>
        <v>1223.5023234498506</v>
      </c>
      <c r="Y37" s="23">
        <f>'Raw Data (EAM)'!Y37/'1 minus TOT (EAM)'!Y96</f>
        <v>655.46411949491369</v>
      </c>
      <c r="Z37" s="23">
        <f>'Raw Data (EAM)'!Z37/'1 minus TOT (EAM)'!Z96</f>
        <v>232.88752004849525</v>
      </c>
      <c r="AA37" s="23">
        <f>'Raw Data (EAM)'!AA37/'1 minus TOT (EAM)'!AA96</f>
        <v>53.175722780397784</v>
      </c>
      <c r="AB37" s="23">
        <f>'Raw Data (EAM)'!AB37/'1 minus TOT (EAM)'!AB96</f>
        <v>4.600341796875</v>
      </c>
      <c r="AC37" s="21">
        <v>0</v>
      </c>
    </row>
    <row r="38" spans="1:29">
      <c r="A38" s="21">
        <f t="shared" si="2"/>
        <v>1994</v>
      </c>
      <c r="B38" s="23">
        <f t="shared" si="0"/>
        <v>10454.215114299011</v>
      </c>
      <c r="C38" s="23">
        <f>'Raw Data (EAM)'!C38/'1 minus TOT (EAM)'!C97</f>
        <v>2.014919039124103</v>
      </c>
      <c r="D38" s="23">
        <f>'Raw Data (EAM)'!D38/'1 minus TOT (EAM)'!D97</f>
        <v>2.0011219139777752</v>
      </c>
      <c r="E38" s="23">
        <f>'Raw Data (EAM)'!E38/'1 minus TOT (EAM)'!E97</f>
        <v>1.0004463486023047</v>
      </c>
      <c r="F38" s="23">
        <f>'Raw Data (EAM)'!F38/'1 minus TOT (EAM)'!F97</f>
        <v>1.0003510692283308</v>
      </c>
      <c r="G38" s="23">
        <f>'Raw Data (EAM)'!G38/'1 minus TOT (EAM)'!G97</f>
        <v>2.0005365188361215</v>
      </c>
      <c r="H38" s="23">
        <f t="shared" si="1"/>
        <v>8.0173748897686359</v>
      </c>
      <c r="I38" s="23">
        <f>'Raw Data (EAM)'!I38/'1 minus TOT (EAM)'!I97</f>
        <v>8.0016338595142482</v>
      </c>
      <c r="J38" s="23">
        <f>'Raw Data (EAM)'!J38/'1 minus TOT (EAM)'!J97</f>
        <v>17.004874757527197</v>
      </c>
      <c r="K38" s="23">
        <f>'Raw Data (EAM)'!K38/'1 minus TOT (EAM)'!K97</f>
        <v>21.022722624565191</v>
      </c>
      <c r="L38" s="23">
        <f>'Raw Data (EAM)'!L38/'1 minus TOT (EAM)'!L97</f>
        <v>41.057584453335231</v>
      </c>
      <c r="M38" s="23">
        <f>'Raw Data (EAM)'!M38/'1 minus TOT (EAM)'!M97</f>
        <v>92.141705928313641</v>
      </c>
      <c r="N38" s="23">
        <f>'Raw Data (EAM)'!N38/'1 minus TOT (EAM)'!N97</f>
        <v>179.36840288509447</v>
      </c>
      <c r="O38" s="23">
        <f>'Raw Data (EAM)'!O38/'1 minus TOT (EAM)'!O97</f>
        <v>261.66636650876478</v>
      </c>
      <c r="P38" s="23">
        <f>'Raw Data (EAM)'!P38/'1 minus TOT (EAM)'!P97</f>
        <v>312.01310234568666</v>
      </c>
      <c r="Q38" s="23">
        <f>'Raw Data (EAM)'!Q38/'1 minus TOT (EAM)'!Q97</f>
        <v>425.84781560387569</v>
      </c>
      <c r="R38" s="23">
        <f>'Raw Data (EAM)'!R38/'1 minus TOT (EAM)'!R97</f>
        <v>523.50088665573628</v>
      </c>
      <c r="S38" s="23">
        <f>'Raw Data (EAM)'!S38/'1 minus TOT (EAM)'!S97</f>
        <v>633.61419010010616</v>
      </c>
      <c r="T38" s="23">
        <f>'Raw Data (EAM)'!T38/'1 minus TOT (EAM)'!T97</f>
        <v>950.41888108745934</v>
      </c>
      <c r="U38" s="23">
        <f>'Raw Data (EAM)'!U38/'1 minus TOT (EAM)'!U97</f>
        <v>1300.2915573545597</v>
      </c>
      <c r="V38" s="23">
        <f>'Raw Data (EAM)'!V38/'1 minus TOT (EAM)'!V97</f>
        <v>1672.4970246944872</v>
      </c>
      <c r="W38" s="23">
        <f>'Raw Data (EAM)'!W38/'1 minus TOT (EAM)'!W97</f>
        <v>1634.2744106099451</v>
      </c>
      <c r="X38" s="23">
        <f>'Raw Data (EAM)'!X38/'1 minus TOT (EAM)'!X97</f>
        <v>1279.3147234941882</v>
      </c>
      <c r="Y38" s="23">
        <f>'Raw Data (EAM)'!Y38/'1 minus TOT (EAM)'!Y97</f>
        <v>799.24923803775164</v>
      </c>
      <c r="Z38" s="23">
        <f>'Raw Data (EAM)'!Z38/'1 minus TOT (EAM)'!Z97</f>
        <v>255.78696446844629</v>
      </c>
      <c r="AA38" s="23">
        <f>'Raw Data (EAM)'!AA38/'1 minus TOT (EAM)'!AA97</f>
        <v>39.125653939886277</v>
      </c>
      <c r="AB38" s="23">
        <f>'Raw Data (EAM)'!AB38/'1 minus TOT (EAM)'!AB97</f>
        <v>0</v>
      </c>
      <c r="AC38" s="21">
        <v>0</v>
      </c>
    </row>
    <row r="39" spans="1:29">
      <c r="A39" s="21">
        <f t="shared" si="2"/>
        <v>1995</v>
      </c>
      <c r="B39" s="23">
        <f t="shared" si="0"/>
        <v>10745.389194748575</v>
      </c>
      <c r="C39" s="23">
        <f>'Raw Data (EAM)'!C39/'1 minus TOT (EAM)'!C98</f>
        <v>0</v>
      </c>
      <c r="D39" s="23">
        <f>'Raw Data (EAM)'!D39/'1 minus TOT (EAM)'!D98</f>
        <v>2.001122427913387</v>
      </c>
      <c r="E39" s="23">
        <f>'Raw Data (EAM)'!E39/'1 minus TOT (EAM)'!E98</f>
        <v>2.00084075988859</v>
      </c>
      <c r="F39" s="23">
        <f>'Raw Data (EAM)'!F39/'1 minus TOT (EAM)'!F98</f>
        <v>3.0009556544300806</v>
      </c>
      <c r="G39" s="23">
        <f>'Raw Data (EAM)'!G39/'1 minus TOT (EAM)'!G98</f>
        <v>4.0010705800640274</v>
      </c>
      <c r="H39" s="23">
        <f t="shared" si="1"/>
        <v>11.003989422296085</v>
      </c>
      <c r="I39" s="23">
        <f>'Raw Data (EAM)'!I39/'1 minus TOT (EAM)'!I98</f>
        <v>10.002068471430544</v>
      </c>
      <c r="J39" s="23">
        <f>'Raw Data (EAM)'!J39/'1 minus TOT (EAM)'!J98</f>
        <v>15.004338430306801</v>
      </c>
      <c r="K39" s="23">
        <f>'Raw Data (EAM)'!K39/'1 minus TOT (EAM)'!K98</f>
        <v>26.027286770515197</v>
      </c>
      <c r="L39" s="23">
        <f>'Raw Data (EAM)'!L39/'1 minus TOT (EAM)'!L98</f>
        <v>31.043575987847536</v>
      </c>
      <c r="M39" s="23">
        <f>'Raw Data (EAM)'!M39/'1 minus TOT (EAM)'!M98</f>
        <v>85.12945854298188</v>
      </c>
      <c r="N39" s="23">
        <f>'Raw Data (EAM)'!N39/'1 minus TOT (EAM)'!N98</f>
        <v>186.37957543390328</v>
      </c>
      <c r="O39" s="23">
        <f>'Raw Data (EAM)'!O39/'1 minus TOT (EAM)'!O98</f>
        <v>285.7245201542969</v>
      </c>
      <c r="P39" s="23">
        <f>'Raw Data (EAM)'!P39/'1 minus TOT (EAM)'!P98</f>
        <v>358.16975601259128</v>
      </c>
      <c r="Q39" s="23">
        <f>'Raw Data (EAM)'!Q39/'1 minus TOT (EAM)'!Q98</f>
        <v>438.92439958232762</v>
      </c>
      <c r="R39" s="23">
        <f>'Raw Data (EAM)'!R39/'1 minus TOT (EAM)'!R98</f>
        <v>542.58607857718778</v>
      </c>
      <c r="S39" s="23">
        <f>'Raw Data (EAM)'!S39/'1 minus TOT (EAM)'!S98</f>
        <v>681.01273874485423</v>
      </c>
      <c r="T39" s="23">
        <f>'Raw Data (EAM)'!T39/'1 minus TOT (EAM)'!T98</f>
        <v>904.16077287194275</v>
      </c>
      <c r="U39" s="23">
        <f>'Raw Data (EAM)'!U39/'1 minus TOT (EAM)'!U98</f>
        <v>1351.8105174860709</v>
      </c>
      <c r="V39" s="23">
        <f>'Raw Data (EAM)'!V39/'1 minus TOT (EAM)'!V98</f>
        <v>1707.1401403141879</v>
      </c>
      <c r="W39" s="23">
        <f>'Raw Data (EAM)'!W39/'1 minus TOT (EAM)'!W98</f>
        <v>1663.3062509752976</v>
      </c>
      <c r="X39" s="23">
        <f>'Raw Data (EAM)'!X39/'1 minus TOT (EAM)'!X98</f>
        <v>1340.3473757279628</v>
      </c>
      <c r="Y39" s="23">
        <f>'Raw Data (EAM)'!Y39/'1 minus TOT (EAM)'!Y98</f>
        <v>785.08663712854855</v>
      </c>
      <c r="Z39" s="23">
        <f>'Raw Data (EAM)'!Z39/'1 minus TOT (EAM)'!Z98</f>
        <v>273.88904656960955</v>
      </c>
      <c r="AA39" s="23">
        <f>'Raw Data (EAM)'!AA39/'1 minus TOT (EAM)'!AA98</f>
        <v>43.977557442260881</v>
      </c>
      <c r="AB39" s="23">
        <f>'Raw Data (EAM)'!AB39/'1 minus TOT (EAM)'!AB98</f>
        <v>4.663110102156641</v>
      </c>
      <c r="AC39" s="21">
        <v>0</v>
      </c>
    </row>
    <row r="40" spans="1:29">
      <c r="A40" s="21">
        <f t="shared" si="2"/>
        <v>1996</v>
      </c>
      <c r="B40" s="23">
        <f t="shared" si="0"/>
        <v>11039.278917221183</v>
      </c>
      <c r="C40" s="23">
        <f>'Raw Data (EAM)'!C40/'1 minus TOT (EAM)'!C99</f>
        <v>0</v>
      </c>
      <c r="D40" s="23">
        <f>'Raw Data (EAM)'!D40/'1 minus TOT (EAM)'!D99</f>
        <v>1.0005227833698922</v>
      </c>
      <c r="E40" s="23">
        <f>'Raw Data (EAM)'!E40/'1 minus TOT (EAM)'!E99</f>
        <v>1.0003987159692422</v>
      </c>
      <c r="F40" s="23">
        <f>'Raw Data (EAM)'!F40/'1 minus TOT (EAM)'!F99</f>
        <v>1.0003242902970435</v>
      </c>
      <c r="G40" s="23">
        <f>'Raw Data (EAM)'!G40/'1 minus TOT (EAM)'!G99</f>
        <v>1.0002530555825779</v>
      </c>
      <c r="H40" s="23">
        <f t="shared" si="1"/>
        <v>4.0014988452187552</v>
      </c>
      <c r="I40" s="23">
        <f>'Raw Data (EAM)'!I40/'1 minus TOT (EAM)'!I99</f>
        <v>4.0008033155949292</v>
      </c>
      <c r="J40" s="23">
        <f>'Raw Data (EAM)'!J40/'1 minus TOT (EAM)'!J99</f>
        <v>14.003741737963688</v>
      </c>
      <c r="K40" s="23">
        <f>'Raw Data (EAM)'!K40/'1 minus TOT (EAM)'!K99</f>
        <v>27.026835218017791</v>
      </c>
      <c r="L40" s="23">
        <f>'Raw Data (EAM)'!L40/'1 minus TOT (EAM)'!L99</f>
        <v>29.038751869848063</v>
      </c>
      <c r="M40" s="23">
        <f>'Raw Data (EAM)'!M40/'1 minus TOT (EAM)'!M99</f>
        <v>80.109339934190956</v>
      </c>
      <c r="N40" s="23">
        <f>'Raw Data (EAM)'!N40/'1 minus TOT (EAM)'!N99</f>
        <v>160.28138151294726</v>
      </c>
      <c r="O40" s="23">
        <f>'Raw Data (EAM)'!O40/'1 minus TOT (EAM)'!O99</f>
        <v>258.58157828450345</v>
      </c>
      <c r="P40" s="23">
        <f>'Raw Data (EAM)'!P40/'1 minus TOT (EAM)'!P99</f>
        <v>347.04462843948932</v>
      </c>
      <c r="Q40" s="23">
        <f>'Raw Data (EAM)'!Q40/'1 minus TOT (EAM)'!Q99</f>
        <v>436.84017330106934</v>
      </c>
      <c r="R40" s="23">
        <f>'Raw Data (EAM)'!R40/'1 minus TOT (EAM)'!R99</f>
        <v>520.36300816630012</v>
      </c>
      <c r="S40" s="23">
        <f>'Raw Data (EAM)'!S40/'1 minus TOT (EAM)'!S99</f>
        <v>702.07667825433361</v>
      </c>
      <c r="T40" s="23">
        <f>'Raw Data (EAM)'!T40/'1 minus TOT (EAM)'!T99</f>
        <v>957.86884984711094</v>
      </c>
      <c r="U40" s="23">
        <f>'Raw Data (EAM)'!U40/'1 minus TOT (EAM)'!U99</f>
        <v>1282.3557849276015</v>
      </c>
      <c r="V40" s="23">
        <f>'Raw Data (EAM)'!V40/'1 minus TOT (EAM)'!V99</f>
        <v>1742.9887129371386</v>
      </c>
      <c r="W40" s="23">
        <f>'Raw Data (EAM)'!W40/'1 minus TOT (EAM)'!W99</f>
        <v>1797.3056461075982</v>
      </c>
      <c r="X40" s="23">
        <f>'Raw Data (EAM)'!X40/'1 minus TOT (EAM)'!X99</f>
        <v>1499.5325089604175</v>
      </c>
      <c r="Y40" s="23">
        <f>'Raw Data (EAM)'!Y40/'1 minus TOT (EAM)'!Y99</f>
        <v>825.03485934588537</v>
      </c>
      <c r="Z40" s="23">
        <f>'Raw Data (EAM)'!Z40/'1 minus TOT (EAM)'!Z99</f>
        <v>291.42665280397875</v>
      </c>
      <c r="AA40" s="23">
        <f>'Raw Data (EAM)'!AA40/'1 minus TOT (EAM)'!AA99</f>
        <v>55.363273983523783</v>
      </c>
      <c r="AB40" s="23">
        <f>'Raw Data (EAM)'!AB40/'1 minus TOT (EAM)'!AB99</f>
        <v>3.0342094284522316</v>
      </c>
      <c r="AC40" s="21">
        <v>1</v>
      </c>
    </row>
    <row r="41" spans="1:29">
      <c r="A41" s="21">
        <f t="shared" si="2"/>
        <v>1997</v>
      </c>
      <c r="B41" s="23">
        <f t="shared" si="0"/>
        <v>11406.660230131025</v>
      </c>
      <c r="C41" s="23">
        <f>'Raw Data (EAM)'!C41/'1 minus TOT (EAM)'!C100</f>
        <v>1.0068917233827406</v>
      </c>
      <c r="D41" s="23">
        <f>'Raw Data (EAM)'!D41/'1 minus TOT (EAM)'!D100</f>
        <v>0</v>
      </c>
      <c r="E41" s="23">
        <f>'Raw Data (EAM)'!E41/'1 minus TOT (EAM)'!E100</f>
        <v>1.0003612180955483</v>
      </c>
      <c r="F41" s="23">
        <f>'Raw Data (EAM)'!F41/'1 minus TOT (EAM)'!F100</f>
        <v>0</v>
      </c>
      <c r="G41" s="23">
        <f>'Raw Data (EAM)'!G41/'1 minus TOT (EAM)'!G100</f>
        <v>2.0004755665628506</v>
      </c>
      <c r="H41" s="23">
        <f t="shared" si="1"/>
        <v>4.00772850804114</v>
      </c>
      <c r="I41" s="23">
        <f>'Raw Data (EAM)'!I41/'1 minus TOT (EAM)'!I100</f>
        <v>10.001826089365078</v>
      </c>
      <c r="J41" s="23">
        <f>'Raw Data (EAM)'!J41/'1 minus TOT (EAM)'!J100</f>
        <v>11.002910431515204</v>
      </c>
      <c r="K41" s="23">
        <f>'Raw Data (EAM)'!K41/'1 minus TOT (EAM)'!K100</f>
        <v>23.02189424519548</v>
      </c>
      <c r="L41" s="23">
        <f>'Raw Data (EAM)'!L41/'1 minus TOT (EAM)'!L100</f>
        <v>44.05622992547309</v>
      </c>
      <c r="M41" s="23">
        <f>'Raw Data (EAM)'!M41/'1 minus TOT (EAM)'!M100</f>
        <v>92.117899203439279</v>
      </c>
      <c r="N41" s="23">
        <f>'Raw Data (EAM)'!N41/'1 minus TOT (EAM)'!N100</f>
        <v>174.27081595200312</v>
      </c>
      <c r="O41" s="23">
        <f>'Raw Data (EAM)'!O41/'1 minus TOT (EAM)'!O100</f>
        <v>215.42579522629674</v>
      </c>
      <c r="P41" s="23">
        <f>'Raw Data (EAM)'!P41/'1 minus TOT (EAM)'!P100</f>
        <v>346.96615758863186</v>
      </c>
      <c r="Q41" s="23">
        <f>'Raw Data (EAM)'!Q41/'1 minus TOT (EAM)'!Q100</f>
        <v>452.83701321897888</v>
      </c>
      <c r="R41" s="23">
        <f>'Raw Data (EAM)'!R41/'1 minus TOT (EAM)'!R100</f>
        <v>609.7194618041683</v>
      </c>
      <c r="S41" s="23">
        <f>'Raw Data (EAM)'!S41/'1 minus TOT (EAM)'!S100</f>
        <v>743.24059219723063</v>
      </c>
      <c r="T41" s="23">
        <f>'Raw Data (EAM)'!T41/'1 minus TOT (EAM)'!T100</f>
        <v>951.11956037020002</v>
      </c>
      <c r="U41" s="23">
        <f>'Raw Data (EAM)'!U41/'1 minus TOT (EAM)'!U100</f>
        <v>1370.0919468264588</v>
      </c>
      <c r="V41" s="23">
        <f>'Raw Data (EAM)'!V41/'1 minus TOT (EAM)'!V100</f>
        <v>1762.967691751415</v>
      </c>
      <c r="W41" s="23">
        <f>'Raw Data (EAM)'!W41/'1 minus TOT (EAM)'!W100</f>
        <v>1914.2388033373902</v>
      </c>
      <c r="X41" s="23">
        <f>'Raw Data (EAM)'!X41/'1 minus TOT (EAM)'!X100</f>
        <v>1508.0854688241186</v>
      </c>
      <c r="Y41" s="23">
        <f>'Raw Data (EAM)'!Y41/'1 minus TOT (EAM)'!Y100</f>
        <v>833.47964242123703</v>
      </c>
      <c r="Z41" s="23">
        <f>'Raw Data (EAM)'!Z41/'1 minus TOT (EAM)'!Z100</f>
        <v>288.55693633768749</v>
      </c>
      <c r="AA41" s="23">
        <f>'Raw Data (EAM)'!AA41/'1 minus TOT (EAM)'!AA100</f>
        <v>43.677695139729686</v>
      </c>
      <c r="AB41" s="23">
        <f>'Raw Data (EAM)'!AB41/'1 minus TOT (EAM)'!AB100</f>
        <v>7.774160732451679</v>
      </c>
      <c r="AC41" s="21">
        <v>0</v>
      </c>
    </row>
    <row r="42" spans="1:29">
      <c r="A42" s="21">
        <f t="shared" si="2"/>
        <v>1998</v>
      </c>
      <c r="B42" s="23">
        <f t="shared" si="0"/>
        <v>11308.632450621513</v>
      </c>
      <c r="C42" s="23">
        <f>'Raw Data (EAM)'!C42/'1 minus TOT (EAM)'!C101</f>
        <v>1.0068491518963216</v>
      </c>
      <c r="D42" s="23">
        <f>'Raw Data (EAM)'!D42/'1 minus TOT (EAM)'!D101</f>
        <v>1.0001754326727572</v>
      </c>
      <c r="E42" s="23">
        <f>'Raw Data (EAM)'!E42/'1 minus TOT (EAM)'!E101</f>
        <v>0</v>
      </c>
      <c r="F42" s="23">
        <f>'Raw Data (EAM)'!F42/'1 minus TOT (EAM)'!F101</f>
        <v>1.0001754326727572</v>
      </c>
      <c r="G42" s="23">
        <f>'Raw Data (EAM)'!G42/'1 minus TOT (EAM)'!G101</f>
        <v>5.0008771633637856</v>
      </c>
      <c r="H42" s="23">
        <f t="shared" si="1"/>
        <v>8.0080771806056212</v>
      </c>
      <c r="I42" s="23">
        <f>'Raw Data (EAM)'!I42/'1 minus TOT (EAM)'!I101</f>
        <v>9.0015788940548145</v>
      </c>
      <c r="J42" s="23">
        <f>'Raw Data (EAM)'!J42/'1 minus TOT (EAM)'!J101</f>
        <v>10.002426514959371</v>
      </c>
      <c r="K42" s="23">
        <f>'Raw Data (EAM)'!K42/'1 minus TOT (EAM)'!K101</f>
        <v>25.022704212552288</v>
      </c>
      <c r="L42" s="23">
        <f>'Raw Data (EAM)'!L42/'1 minus TOT (EAM)'!L101</f>
        <v>44.054992751577892</v>
      </c>
      <c r="M42" s="23">
        <f>'Raw Data (EAM)'!M42/'1 minus TOT (EAM)'!M101</f>
        <v>71.080993883888837</v>
      </c>
      <c r="N42" s="23">
        <f>'Raw Data (EAM)'!N42/'1 minus TOT (EAM)'!N101</f>
        <v>154.21475106103694</v>
      </c>
      <c r="O42" s="23">
        <f>'Raw Data (EAM)'!O42/'1 minus TOT (EAM)'!O101</f>
        <v>186.35591850253388</v>
      </c>
      <c r="P42" s="23">
        <f>'Raw Data (EAM)'!P42/'1 minus TOT (EAM)'!P101</f>
        <v>286.79457302640617</v>
      </c>
      <c r="Q42" s="23">
        <f>'Raw Data (EAM)'!Q42/'1 minus TOT (EAM)'!Q101</f>
        <v>417.66352314579188</v>
      </c>
      <c r="R42" s="23">
        <f>'Raw Data (EAM)'!R42/'1 minus TOT (EAM)'!R101</f>
        <v>574.3417626854025</v>
      </c>
      <c r="S42" s="23">
        <f>'Raw Data (EAM)'!S42/'1 minus TOT (EAM)'!S101</f>
        <v>693.49194355616851</v>
      </c>
      <c r="T42" s="23">
        <f>'Raw Data (EAM)'!T42/'1 minus TOT (EAM)'!T101</f>
        <v>967.73272522071818</v>
      </c>
      <c r="U42" s="23">
        <f>'Raw Data (EAM)'!U42/'1 minus TOT (EAM)'!U101</f>
        <v>1292.1722921419062</v>
      </c>
      <c r="V42" s="23">
        <f>'Raw Data (EAM)'!V42/'1 minus TOT (EAM)'!V101</f>
        <v>1739.434673995695</v>
      </c>
      <c r="W42" s="23">
        <f>'Raw Data (EAM)'!W42/'1 minus TOT (EAM)'!W101</f>
        <v>1910.6242904270516</v>
      </c>
      <c r="X42" s="23">
        <f>'Raw Data (EAM)'!X42/'1 minus TOT (EAM)'!X101</f>
        <v>1580.4735418804453</v>
      </c>
      <c r="Y42" s="23">
        <f>'Raw Data (EAM)'!Y42/'1 minus TOT (EAM)'!Y101</f>
        <v>953.54607640447966</v>
      </c>
      <c r="Z42" s="23">
        <f>'Raw Data (EAM)'!Z42/'1 minus TOT (EAM)'!Z101</f>
        <v>328.1759503783195</v>
      </c>
      <c r="AA42" s="23">
        <f>'Raw Data (EAM)'!AA42/'1 minus TOT (EAM)'!AA101</f>
        <v>53.507034028773163</v>
      </c>
      <c r="AB42" s="23">
        <f>'Raw Data (EAM)'!AB42/'1 minus TOT (EAM)'!AB101</f>
        <v>2.9326207291467838</v>
      </c>
    </row>
    <row r="43" spans="1:29">
      <c r="A43" s="21">
        <f t="shared" si="2"/>
        <v>1999</v>
      </c>
      <c r="B43" s="23">
        <f t="shared" si="0"/>
        <v>9924.7848285831515</v>
      </c>
      <c r="C43" s="23">
        <f>'Raw Data (EAM)'!C43/'1 minus TOT (EAM)'!C102</f>
        <v>0</v>
      </c>
      <c r="D43" s="23">
        <f>'Raw Data (EAM)'!D43/'1 minus TOT (EAM)'!D102</f>
        <v>1.0001692805831151</v>
      </c>
      <c r="E43" s="23">
        <f>'Raw Data (EAM)'!E43/'1 minus TOT (EAM)'!E102</f>
        <v>1.0001692805831151</v>
      </c>
      <c r="F43" s="23">
        <f>'Raw Data (EAM)'!F43/'1 minus TOT (EAM)'!F102</f>
        <v>1.0001692805831151</v>
      </c>
      <c r="G43" s="23">
        <f>'Raw Data (EAM)'!G43/'1 minus TOT (EAM)'!G102</f>
        <v>4.0006771223324602</v>
      </c>
      <c r="H43" s="23">
        <f t="shared" si="1"/>
        <v>7.0011849640818049</v>
      </c>
      <c r="I43" s="23">
        <f>'Raw Data (EAM)'!I43/'1 minus TOT (EAM)'!I102</f>
        <v>5.0008464029155748</v>
      </c>
      <c r="J43" s="23">
        <f>'Raw Data (EAM)'!J43/'1 minus TOT (EAM)'!J102</f>
        <v>7.0016031926239375</v>
      </c>
      <c r="K43" s="23">
        <f>'Raw Data (EAM)'!K43/'1 minus TOT (EAM)'!K102</f>
        <v>10.008909296382349</v>
      </c>
      <c r="L43" s="23">
        <f>'Raw Data (EAM)'!L43/'1 minus TOT (EAM)'!L102</f>
        <v>35.042006949811849</v>
      </c>
      <c r="M43" s="23">
        <f>'Raw Data (EAM)'!M43/'1 minus TOT (EAM)'!M102</f>
        <v>35.040264947451647</v>
      </c>
      <c r="N43" s="23">
        <f>'Raw Data (EAM)'!N43/'1 minus TOT (EAM)'!N102</f>
        <v>68.093734325735383</v>
      </c>
      <c r="O43" s="23">
        <f>'Raw Data (EAM)'!O43/'1 minus TOT (EAM)'!O102</f>
        <v>135.25661649587929</v>
      </c>
      <c r="P43" s="23">
        <f>'Raw Data (EAM)'!P43/'1 minus TOT (EAM)'!P102</f>
        <v>199.54868214398462</v>
      </c>
      <c r="Q43" s="23">
        <f>'Raw Data (EAM)'!Q43/'1 minus TOT (EAM)'!Q102</f>
        <v>310.25179363884592</v>
      </c>
      <c r="R43" s="23">
        <f>'Raw Data (EAM)'!R43/'1 minus TOT (EAM)'!R102</f>
        <v>489.84745558789444</v>
      </c>
      <c r="S43" s="23">
        <f>'Raw Data (EAM)'!S43/'1 minus TOT (EAM)'!S102</f>
        <v>642.01621193367066</v>
      </c>
      <c r="T43" s="23">
        <f>'Raw Data (EAM)'!T43/'1 minus TOT (EAM)'!T102</f>
        <v>785.68767744683419</v>
      </c>
      <c r="U43" s="23">
        <f>'Raw Data (EAM)'!U43/'1 minus TOT (EAM)'!U102</f>
        <v>1093.9666891940242</v>
      </c>
      <c r="V43" s="23">
        <f>'Raw Data (EAM)'!V43/'1 minus TOT (EAM)'!V102</f>
        <v>1520.3297846954451</v>
      </c>
      <c r="W43" s="23">
        <f>'Raw Data (EAM)'!W43/'1 minus TOT (EAM)'!W102</f>
        <v>1779.0082839134036</v>
      </c>
      <c r="X43" s="23">
        <f>'Raw Data (EAM)'!X43/'1 minus TOT (EAM)'!X102</f>
        <v>1484.8891334441864</v>
      </c>
      <c r="Y43" s="23">
        <f>'Raw Data (EAM)'!Y43/'1 minus TOT (EAM)'!Y102</f>
        <v>909.02672550974285</v>
      </c>
      <c r="Z43" s="23">
        <f>'Raw Data (EAM)'!Z43/'1 minus TOT (EAM)'!Z102</f>
        <v>334.71217020407119</v>
      </c>
      <c r="AA43" s="23">
        <f>'Raw Data (EAM)'!AA43/'1 minus TOT (EAM)'!AA102</f>
        <v>62.759132040068991</v>
      </c>
      <c r="AB43" s="23">
        <f>'Raw Data (EAM)'!AB43/'1 minus TOT (EAM)'!AB102</f>
        <v>10.295922256097562</v>
      </c>
    </row>
    <row r="44" spans="1:29">
      <c r="A44" s="21">
        <f t="shared" si="2"/>
        <v>2000</v>
      </c>
      <c r="B44" s="23">
        <f t="shared" si="0"/>
        <v>9988.0588212854418</v>
      </c>
      <c r="C44" s="23">
        <f>'Raw Data (EAM)'!C44/'1 minus TOT (EAM)'!C103</f>
        <v>0</v>
      </c>
      <c r="D44" s="23">
        <f>'Raw Data (EAM)'!D44/'1 minus TOT (EAM)'!D103</f>
        <v>1.0001668621577375</v>
      </c>
      <c r="E44" s="23">
        <f>'Raw Data (EAM)'!E44/'1 minus TOT (EAM)'!E103</f>
        <v>0</v>
      </c>
      <c r="F44" s="23">
        <f>'Raw Data (EAM)'!F44/'1 minus TOT (EAM)'!F103</f>
        <v>0</v>
      </c>
      <c r="G44" s="23">
        <f>'Raw Data (EAM)'!G44/'1 minus TOT (EAM)'!G103</f>
        <v>0</v>
      </c>
      <c r="H44" s="23">
        <f t="shared" si="1"/>
        <v>1.0001668621577375</v>
      </c>
      <c r="I44" s="23">
        <f>'Raw Data (EAM)'!I44/'1 minus TOT (EAM)'!I103</f>
        <v>5.0008343107886883</v>
      </c>
      <c r="J44" s="23">
        <f>'Raw Data (EAM)'!J44/'1 minus TOT (EAM)'!J103</f>
        <v>8.0018510940398571</v>
      </c>
      <c r="K44" s="23">
        <f>'Raw Data (EAM)'!K44/'1 minus TOT (EAM)'!K103</f>
        <v>23.020410655550851</v>
      </c>
      <c r="L44" s="23">
        <f>'Raw Data (EAM)'!L44/'1 minus TOT (EAM)'!L103</f>
        <v>40.050127207234439</v>
      </c>
      <c r="M44" s="23">
        <f>'Raw Data (EAM)'!M44/'1 minus TOT (EAM)'!M103</f>
        <v>39.04529434501957</v>
      </c>
      <c r="N44" s="23">
        <f>'Raw Data (EAM)'!N44/'1 minus TOT (EAM)'!N103</f>
        <v>70.094368783448033</v>
      </c>
      <c r="O44" s="23">
        <f>'Raw Data (EAM)'!O44/'1 minus TOT (EAM)'!O103</f>
        <v>123.23388496317394</v>
      </c>
      <c r="P44" s="23">
        <f>'Raw Data (EAM)'!P44/'1 minus TOT (EAM)'!P103</f>
        <v>205.57539523429821</v>
      </c>
      <c r="Q44" s="23">
        <f>'Raw Data (EAM)'!Q44/'1 minus TOT (EAM)'!Q103</f>
        <v>335.3912963958382</v>
      </c>
      <c r="R44" s="23">
        <f>'Raw Data (EAM)'!R44/'1 minus TOT (EAM)'!R103</f>
        <v>484.83162874288161</v>
      </c>
      <c r="S44" s="23">
        <f>'Raw Data (EAM)'!S44/'1 minus TOT (EAM)'!S103</f>
        <v>669.1664367497367</v>
      </c>
      <c r="T44" s="23">
        <f>'Raw Data (EAM)'!T44/'1 minus TOT (EAM)'!T103</f>
        <v>765.18729324142851</v>
      </c>
      <c r="U44" s="23">
        <f>'Raw Data (EAM)'!U44/'1 minus TOT (EAM)'!U103</f>
        <v>1119.708995637367</v>
      </c>
      <c r="V44" s="23">
        <f>'Raw Data (EAM)'!V44/'1 minus TOT (EAM)'!V103</f>
        <v>1469.9007089918264</v>
      </c>
      <c r="W44" s="23">
        <f>'Raw Data (EAM)'!W44/'1 minus TOT (EAM)'!W103</f>
        <v>1777.7587440859884</v>
      </c>
      <c r="X44" s="23">
        <f>'Raw Data (EAM)'!X44/'1 minus TOT (EAM)'!X103</f>
        <v>1518.8250538212783</v>
      </c>
      <c r="Y44" s="23">
        <f>'Raw Data (EAM)'!Y44/'1 minus TOT (EAM)'!Y103</f>
        <v>939.57243605332394</v>
      </c>
      <c r="Z44" s="23">
        <f>'Raw Data (EAM)'!Z44/'1 minus TOT (EAM)'!Z103</f>
        <v>307.56157966913031</v>
      </c>
      <c r="AA44" s="23">
        <f>'Raw Data (EAM)'!AA44/'1 minus TOT (EAM)'!AA103</f>
        <v>79.278784807107499</v>
      </c>
      <c r="AB44" s="23">
        <f>'Raw Data (EAM)'!AB44/'1 minus TOT (EAM)'!AB103</f>
        <v>5.8535296338240848</v>
      </c>
    </row>
    <row r="45" spans="1:29">
      <c r="A45" s="21">
        <f t="shared" si="2"/>
        <v>2001</v>
      </c>
      <c r="B45" s="23">
        <f t="shared" si="0"/>
        <v>9725.2791697305602</v>
      </c>
      <c r="C45" s="23">
        <f>'Raw Data (EAM)'!C45/'1 minus TOT (EAM)'!C104</f>
        <v>1.0063576180568159</v>
      </c>
      <c r="D45" s="23">
        <f>'Raw Data (EAM)'!D45/'1 minus TOT (EAM)'!D104</f>
        <v>0</v>
      </c>
      <c r="E45" s="23">
        <f>'Raw Data (EAM)'!E45/'1 minus TOT (EAM)'!E104</f>
        <v>0</v>
      </c>
      <c r="F45" s="23">
        <f>'Raw Data (EAM)'!F45/'1 minus TOT (EAM)'!F104</f>
        <v>0</v>
      </c>
      <c r="G45" s="23">
        <f>'Raw Data (EAM)'!G45/'1 minus TOT (EAM)'!G104</f>
        <v>0</v>
      </c>
      <c r="H45" s="23">
        <f t="shared" si="1"/>
        <v>1.0063576180568159</v>
      </c>
      <c r="I45" s="23">
        <f>'Raw Data (EAM)'!I45/'1 minus TOT (EAM)'!I104</f>
        <v>3.0004656225876869</v>
      </c>
      <c r="J45" s="23">
        <f>'Raw Data (EAM)'!J45/'1 minus TOT (EAM)'!J104</f>
        <v>11.002366437600966</v>
      </c>
      <c r="K45" s="23">
        <f>'Raw Data (EAM)'!K45/'1 minus TOT (EAM)'!K104</f>
        <v>15.01329013483684</v>
      </c>
      <c r="L45" s="23">
        <f>'Raw Data (EAM)'!L45/'1 minus TOT (EAM)'!L104</f>
        <v>27.034829188963077</v>
      </c>
      <c r="M45" s="23">
        <f>'Raw Data (EAM)'!M45/'1 minus TOT (EAM)'!M104</f>
        <v>37.04592201496839</v>
      </c>
      <c r="N45" s="23">
        <f>'Raw Data (EAM)'!N45/'1 minus TOT (EAM)'!N104</f>
        <v>65.09006612751449</v>
      </c>
      <c r="O45" s="23">
        <f>'Raw Data (EAM)'!O45/'1 minus TOT (EAM)'!O104</f>
        <v>114.22549925006996</v>
      </c>
      <c r="P45" s="23">
        <f>'Raw Data (EAM)'!P45/'1 minus TOT (EAM)'!P104</f>
        <v>188.5302532632887</v>
      </c>
      <c r="Q45" s="23">
        <f>'Raw Data (EAM)'!Q45/'1 minus TOT (EAM)'!Q104</f>
        <v>317.33064230006562</v>
      </c>
      <c r="R45" s="23">
        <f>'Raw Data (EAM)'!R45/'1 minus TOT (EAM)'!R104</f>
        <v>487.87171180643043</v>
      </c>
      <c r="S45" s="23">
        <f>'Raw Data (EAM)'!S45/'1 minus TOT (EAM)'!S104</f>
        <v>591.41318170674299</v>
      </c>
      <c r="T45" s="23">
        <f>'Raw Data (EAM)'!T45/'1 minus TOT (EAM)'!T104</f>
        <v>770.03205474097877</v>
      </c>
      <c r="U45" s="23">
        <f>'Raw Data (EAM)'!U45/'1 minus TOT (EAM)'!U104</f>
        <v>1031.1333684866395</v>
      </c>
      <c r="V45" s="23">
        <f>'Raw Data (EAM)'!V45/'1 minus TOT (EAM)'!V104</f>
        <v>1437.529521310378</v>
      </c>
      <c r="W45" s="23">
        <f>'Raw Data (EAM)'!W45/'1 minus TOT (EAM)'!W104</f>
        <v>1637.6127485769571</v>
      </c>
      <c r="X45" s="23">
        <f>'Raw Data (EAM)'!X45/'1 minus TOT (EAM)'!X104</f>
        <v>1561.9531525250934</v>
      </c>
      <c r="Y45" s="23">
        <f>'Raw Data (EAM)'!Y45/'1 minus TOT (EAM)'!Y104</f>
        <v>1015.2699222787903</v>
      </c>
      <c r="Z45" s="23">
        <f>'Raw Data (EAM)'!Z45/'1 minus TOT (EAM)'!Z104</f>
        <v>337.82961186598141</v>
      </c>
      <c r="AA45" s="23">
        <f>'Raw Data (EAM)'!AA45/'1 minus TOT (EAM)'!AA104</f>
        <v>68.280491459394668</v>
      </c>
      <c r="AB45" s="23">
        <f>'Raw Data (EAM)'!AB45/'1 minus TOT (EAM)'!AB104</f>
        <v>7.0737130152214815</v>
      </c>
    </row>
    <row r="46" spans="1:29">
      <c r="A46" s="21">
        <f t="shared" si="2"/>
        <v>2002</v>
      </c>
      <c r="B46" s="23">
        <f t="shared" si="0"/>
        <v>9608.1783410791886</v>
      </c>
      <c r="C46" s="23">
        <f>'Raw Data (EAM)'!C46/'1 minus TOT (EAM)'!C105</f>
        <v>0</v>
      </c>
      <c r="D46" s="23">
        <f>'Raw Data (EAM)'!D46/'1 minus TOT (EAM)'!D105</f>
        <v>1.0001551215309314</v>
      </c>
      <c r="E46" s="23">
        <f>'Raw Data (EAM)'!E46/'1 minus TOT (EAM)'!E105</f>
        <v>0</v>
      </c>
      <c r="F46" s="23">
        <f>'Raw Data (EAM)'!F46/'1 minus TOT (EAM)'!F105</f>
        <v>2.0003102430618629</v>
      </c>
      <c r="G46" s="23">
        <f>'Raw Data (EAM)'!G46/'1 minus TOT (EAM)'!G105</f>
        <v>1.0001551215309314</v>
      </c>
      <c r="H46" s="23">
        <f t="shared" si="1"/>
        <v>4.0006204861237258</v>
      </c>
      <c r="I46" s="23">
        <f>'Raw Data (EAM)'!I46/'1 minus TOT (EAM)'!I105</f>
        <v>3.0004653645927939</v>
      </c>
      <c r="J46" s="23">
        <f>'Raw Data (EAM)'!J46/'1 minus TOT (EAM)'!J105</f>
        <v>6.0012822257575476</v>
      </c>
      <c r="K46" s="23">
        <f>'Raw Data (EAM)'!K46/'1 minus TOT (EAM)'!K105</f>
        <v>13.011892055034284</v>
      </c>
      <c r="L46" s="23">
        <f>'Raw Data (EAM)'!L46/'1 minus TOT (EAM)'!L105</f>
        <v>31.040279915282095</v>
      </c>
      <c r="M46" s="23">
        <f>'Raw Data (EAM)'!M46/'1 minus TOT (EAM)'!M105</f>
        <v>45.05490401223441</v>
      </c>
      <c r="N46" s="23">
        <f>'Raw Data (EAM)'!N46/'1 minus TOT (EAM)'!N105</f>
        <v>61.084430557772791</v>
      </c>
      <c r="O46" s="23">
        <f>'Raw Data (EAM)'!O46/'1 minus TOT (EAM)'!O105</f>
        <v>93.177078016420964</v>
      </c>
      <c r="P46" s="23">
        <f>'Raw Data (EAM)'!P46/'1 minus TOT (EAM)'!P105</f>
        <v>182.52672888649931</v>
      </c>
      <c r="Q46" s="23">
        <f>'Raw Data (EAM)'!Q46/'1 minus TOT (EAM)'!Q105</f>
        <v>275.16187140802538</v>
      </c>
      <c r="R46" s="23">
        <f>'Raw Data (EAM)'!R46/'1 minus TOT (EAM)'!R105</f>
        <v>417.52801847140296</v>
      </c>
      <c r="S46" s="23">
        <f>'Raw Data (EAM)'!S46/'1 minus TOT (EAM)'!S105</f>
        <v>621.57259871871179</v>
      </c>
      <c r="T46" s="23">
        <f>'Raw Data (EAM)'!T46/'1 minus TOT (EAM)'!T105</f>
        <v>799.35131022402777</v>
      </c>
      <c r="U46" s="23">
        <f>'Raw Data (EAM)'!U46/'1 minus TOT (EAM)'!U105</f>
        <v>1046.0042087968013</v>
      </c>
      <c r="V46" s="23">
        <f>'Raw Data (EAM)'!V46/'1 minus TOT (EAM)'!V105</f>
        <v>1348.8385814328576</v>
      </c>
      <c r="W46" s="23">
        <f>'Raw Data (EAM)'!W46/'1 minus TOT (EAM)'!W105</f>
        <v>1653.1271181490513</v>
      </c>
      <c r="X46" s="23">
        <f>'Raw Data (EAM)'!X46/'1 minus TOT (EAM)'!X105</f>
        <v>1562.7308240745706</v>
      </c>
      <c r="Y46" s="23">
        <f>'Raw Data (EAM)'!Y46/'1 minus TOT (EAM)'!Y105</f>
        <v>1026.5689380097272</v>
      </c>
      <c r="Z46" s="23">
        <f>'Raw Data (EAM)'!Z46/'1 minus TOT (EAM)'!Z105</f>
        <v>347.32468072644548</v>
      </c>
      <c r="AA46" s="23">
        <f>'Raw Data (EAM)'!AA46/'1 minus TOT (EAM)'!AA105</f>
        <v>62.666228880528905</v>
      </c>
      <c r="AB46" s="23">
        <f>'Raw Data (EAM)'!AB46/'1 minus TOT (EAM)'!AB105</f>
        <v>8.4062806673209014</v>
      </c>
    </row>
    <row r="47" spans="1:29">
      <c r="A47" s="21">
        <f t="shared" si="2"/>
        <v>2003</v>
      </c>
      <c r="B47" s="23">
        <f t="shared" si="0"/>
        <v>9469.2215627007663</v>
      </c>
      <c r="C47" s="23">
        <f>'Raw Data (EAM)'!C47/'1 minus TOT (EAM)'!C106</f>
        <v>0</v>
      </c>
      <c r="D47" s="23">
        <f>'Raw Data (EAM)'!D47/'1 minus TOT (EAM)'!D106</f>
        <v>0</v>
      </c>
      <c r="E47" s="23">
        <f>'Raw Data (EAM)'!E47/'1 minus TOT (EAM)'!E106</f>
        <v>0</v>
      </c>
      <c r="F47" s="23">
        <f>'Raw Data (EAM)'!F47/'1 minus TOT (EAM)'!F106</f>
        <v>1.0001543412575395</v>
      </c>
      <c r="G47" s="23">
        <f>'Raw Data (EAM)'!G47/'1 minus TOT (EAM)'!G106</f>
        <v>1.0001543412575395</v>
      </c>
      <c r="H47" s="23">
        <f t="shared" si="1"/>
        <v>2.0003086825150791</v>
      </c>
      <c r="I47" s="23">
        <f>'Raw Data (EAM)'!I47/'1 minus TOT (EAM)'!I106</f>
        <v>4.0006173650301582</v>
      </c>
      <c r="J47" s="23">
        <f>'Raw Data (EAM)'!J47/'1 minus TOT (EAM)'!J106</f>
        <v>1.0002157216720542</v>
      </c>
      <c r="K47" s="23">
        <f>'Raw Data (EAM)'!K47/'1 minus TOT (EAM)'!K106</f>
        <v>16.014281587758859</v>
      </c>
      <c r="L47" s="23">
        <f>'Raw Data (EAM)'!L47/'1 minus TOT (EAM)'!L106</f>
        <v>27.035476039898025</v>
      </c>
      <c r="M47" s="23">
        <f>'Raw Data (EAM)'!M47/'1 minus TOT (EAM)'!M106</f>
        <v>28.034316328026879</v>
      </c>
      <c r="N47" s="23">
        <f>'Raw Data (EAM)'!N47/'1 minus TOT (EAM)'!N106</f>
        <v>53.073532912216777</v>
      </c>
      <c r="O47" s="23">
        <f>'Raw Data (EAM)'!O47/'1 minus TOT (EAM)'!O106</f>
        <v>94.178003703847168</v>
      </c>
      <c r="P47" s="23">
        <f>'Raw Data (EAM)'!P47/'1 minus TOT (EAM)'!P106</f>
        <v>157.44925730846734</v>
      </c>
      <c r="Q47" s="23">
        <f>'Raw Data (EAM)'!Q47/'1 minus TOT (EAM)'!Q106</f>
        <v>272.15624985615761</v>
      </c>
      <c r="R47" s="23">
        <f>'Raw Data (EAM)'!R47/'1 minus TOT (EAM)'!R106</f>
        <v>390.37751530655123</v>
      </c>
      <c r="S47" s="23">
        <f>'Raw Data (EAM)'!S47/'1 minus TOT (EAM)'!S106</f>
        <v>583.19579707750415</v>
      </c>
      <c r="T47" s="23">
        <f>'Raw Data (EAM)'!T47/'1 minus TOT (EAM)'!T106</f>
        <v>823.46781387077624</v>
      </c>
      <c r="U47" s="23">
        <f>'Raw Data (EAM)'!U47/'1 minus TOT (EAM)'!U106</f>
        <v>1005.6310724478388</v>
      </c>
      <c r="V47" s="23">
        <f>'Raw Data (EAM)'!V47/'1 minus TOT (EAM)'!V106</f>
        <v>1274.8032553086009</v>
      </c>
      <c r="W47" s="23">
        <f>'Raw Data (EAM)'!W47/'1 minus TOT (EAM)'!W106</f>
        <v>1650.1986992230079</v>
      </c>
      <c r="X47" s="23">
        <f>'Raw Data (EAM)'!X47/'1 minus TOT (EAM)'!X106</f>
        <v>1514.0317643973947</v>
      </c>
      <c r="Y47" s="23">
        <f>'Raw Data (EAM)'!Y47/'1 minus TOT (EAM)'!Y106</f>
        <v>1094.249337073215</v>
      </c>
      <c r="Z47" s="23">
        <f>'Raw Data (EAM)'!Z47/'1 minus TOT (EAM)'!Z106</f>
        <v>379.32683521169662</v>
      </c>
      <c r="AA47" s="23">
        <f>'Raw Data (EAM)'!AA47/'1 minus TOT (EAM)'!AA106</f>
        <v>86.548337716371634</v>
      </c>
      <c r="AB47" s="23">
        <f>'Raw Data (EAM)'!AB47/'1 minus TOT (EAM)'!AB106</f>
        <v>12.448875562218891</v>
      </c>
    </row>
    <row r="48" spans="1:29">
      <c r="A48" s="21">
        <f t="shared" si="2"/>
        <v>2004</v>
      </c>
      <c r="B48" s="23">
        <f t="shared" si="0"/>
        <v>8908.8614178013413</v>
      </c>
      <c r="C48" s="23">
        <f>'Raw Data (EAM)'!C48/'1 minus TOT (EAM)'!C107</f>
        <v>0</v>
      </c>
      <c r="D48" s="23">
        <f>'Raw Data (EAM)'!D48/'1 minus TOT (EAM)'!D107</f>
        <v>0</v>
      </c>
      <c r="E48" s="23">
        <f>'Raw Data (EAM)'!E48/'1 minus TOT (EAM)'!E107</f>
        <v>1.0001428739719822</v>
      </c>
      <c r="F48" s="23">
        <f>'Raw Data (EAM)'!F48/'1 minus TOT (EAM)'!F107</f>
        <v>1.0001428739719822</v>
      </c>
      <c r="G48" s="23">
        <f>'Raw Data (EAM)'!G48/'1 minus TOT (EAM)'!G107</f>
        <v>2.0002857479439644</v>
      </c>
      <c r="H48" s="23">
        <f t="shared" si="1"/>
        <v>4.0005714958879288</v>
      </c>
      <c r="I48" s="23">
        <f>'Raw Data (EAM)'!I48/'1 minus TOT (EAM)'!I107</f>
        <v>2.0002857479439644</v>
      </c>
      <c r="J48" s="23">
        <f>'Raw Data (EAM)'!J48/'1 minus TOT (EAM)'!J107</f>
        <v>5.000916212405337</v>
      </c>
      <c r="K48" s="23">
        <f>'Raw Data (EAM)'!K48/'1 minus TOT (EAM)'!K107</f>
        <v>16.01388297757963</v>
      </c>
      <c r="L48" s="23">
        <f>'Raw Data (EAM)'!L48/'1 minus TOT (EAM)'!L107</f>
        <v>28.039939064097616</v>
      </c>
      <c r="M48" s="23">
        <f>'Raw Data (EAM)'!M48/'1 minus TOT (EAM)'!M107</f>
        <v>36.051202915214319</v>
      </c>
      <c r="N48" s="23">
        <f>'Raw Data (EAM)'!N48/'1 minus TOT (EAM)'!N107</f>
        <v>39.052733793075213</v>
      </c>
      <c r="O48" s="23">
        <f>'Raw Data (EAM)'!O48/'1 minus TOT (EAM)'!O107</f>
        <v>53.094634560347338</v>
      </c>
      <c r="P48" s="23">
        <f>'Raw Data (EAM)'!P48/'1 minus TOT (EAM)'!P107</f>
        <v>133.35130909608736</v>
      </c>
      <c r="Q48" s="23">
        <f>'Raw Data (EAM)'!Q48/'1 minus TOT (EAM)'!Q107</f>
        <v>224.94875061342074</v>
      </c>
      <c r="R48" s="23">
        <f>'Raw Data (EAM)'!R48/'1 minus TOT (EAM)'!R107</f>
        <v>374.41468371150859</v>
      </c>
      <c r="S48" s="23">
        <f>'Raw Data (EAM)'!S48/'1 minus TOT (EAM)'!S107</f>
        <v>528.01379610588731</v>
      </c>
      <c r="T48" s="23">
        <f>'Raw Data (EAM)'!T48/'1 minus TOT (EAM)'!T107</f>
        <v>741.34614964592026</v>
      </c>
      <c r="U48" s="23">
        <f>'Raw Data (EAM)'!U48/'1 minus TOT (EAM)'!U107</f>
        <v>875.03188749351659</v>
      </c>
      <c r="V48" s="23">
        <f>'Raw Data (EAM)'!V48/'1 minus TOT (EAM)'!V107</f>
        <v>1138.9064934848643</v>
      </c>
      <c r="W48" s="23">
        <f>'Raw Data (EAM)'!W48/'1 minus TOT (EAM)'!W107</f>
        <v>1544.0353855289948</v>
      </c>
      <c r="X48" s="23">
        <f>'Raw Data (EAM)'!X48/'1 minus TOT (EAM)'!X107</f>
        <v>1597.7546547926809</v>
      </c>
      <c r="Y48" s="23">
        <f>'Raw Data (EAM)'!Y48/'1 minus TOT (EAM)'!Y107</f>
        <v>1063.4898002019956</v>
      </c>
      <c r="Z48" s="23">
        <f>'Raw Data (EAM)'!Z48/'1 minus TOT (EAM)'!Z107</f>
        <v>422.74698365262384</v>
      </c>
      <c r="AA48" s="23">
        <f>'Raw Data (EAM)'!AA48/'1 minus TOT (EAM)'!AA107</f>
        <v>78.778846512321508</v>
      </c>
      <c r="AB48" s="23">
        <f>'Raw Data (EAM)'!AB48/'1 minus TOT (EAM)'!AB107</f>
        <v>2.788510194969489</v>
      </c>
    </row>
    <row r="49" spans="1:28">
      <c r="A49" s="21">
        <f t="shared" si="2"/>
        <v>2005</v>
      </c>
      <c r="B49" s="23">
        <f t="shared" si="0"/>
        <v>9125.6079243952427</v>
      </c>
      <c r="C49" s="23">
        <f>'Raw Data (EAM)'!C49/'1 minus TOT (EAM)'!C108</f>
        <v>0</v>
      </c>
      <c r="D49" s="23">
        <f>'Raw Data (EAM)'!D49/'1 minus TOT (EAM)'!D108</f>
        <v>1.0001432396837586</v>
      </c>
      <c r="E49" s="23">
        <f>'Raw Data (EAM)'!E49/'1 minus TOT (EAM)'!E108</f>
        <v>0</v>
      </c>
      <c r="F49" s="23">
        <f>'Raw Data (EAM)'!F49/'1 minus TOT (EAM)'!F108</f>
        <v>0</v>
      </c>
      <c r="G49" s="23">
        <f>'Raw Data (EAM)'!G49/'1 minus TOT (EAM)'!G108</f>
        <v>0</v>
      </c>
      <c r="H49" s="23">
        <f t="shared" si="1"/>
        <v>1.0001432396837586</v>
      </c>
      <c r="I49" s="23">
        <f>'Raw Data (EAM)'!I49/'1 minus TOT (EAM)'!I108</f>
        <v>5.0007161984187931</v>
      </c>
      <c r="J49" s="23">
        <f>'Raw Data (EAM)'!J49/'1 minus TOT (EAM)'!J108</f>
        <v>7.0014028395027426</v>
      </c>
      <c r="K49" s="23">
        <f>'Raw Data (EAM)'!K49/'1 minus TOT (EAM)'!K108</f>
        <v>17.014858016993859</v>
      </c>
      <c r="L49" s="23">
        <f>'Raw Data (EAM)'!L49/'1 minus TOT (EAM)'!L108</f>
        <v>20.0272576469097</v>
      </c>
      <c r="M49" s="23">
        <f>'Raw Data (EAM)'!M49/'1 minus TOT (EAM)'!M108</f>
        <v>24.031027532564273</v>
      </c>
      <c r="N49" s="23">
        <f>'Raw Data (EAM)'!N49/'1 minus TOT (EAM)'!N108</f>
        <v>38.05217578790991</v>
      </c>
      <c r="O49" s="23">
        <f>'Raw Data (EAM)'!O49/'1 minus TOT (EAM)'!O108</f>
        <v>64.114251060277681</v>
      </c>
      <c r="P49" s="23">
        <f>'Raw Data (EAM)'!P49/'1 minus TOT (EAM)'!P108</f>
        <v>163.45476267179529</v>
      </c>
      <c r="Q49" s="23">
        <f>'Raw Data (EAM)'!Q49/'1 minus TOT (EAM)'!Q108</f>
        <v>225.93880652230769</v>
      </c>
      <c r="R49" s="23">
        <f>'Raw Data (EAM)'!R49/'1 minus TOT (EAM)'!R108</f>
        <v>378.34149536893784</v>
      </c>
      <c r="S49" s="23">
        <f>'Raw Data (EAM)'!S49/'1 minus TOT (EAM)'!S108</f>
        <v>597.18039994513992</v>
      </c>
      <c r="T49" s="23">
        <f>'Raw Data (EAM)'!T49/'1 minus TOT (EAM)'!T108</f>
        <v>680.1609443584565</v>
      </c>
      <c r="U49" s="23">
        <f>'Raw Data (EAM)'!U49/'1 minus TOT (EAM)'!U108</f>
        <v>895.10819298543709</v>
      </c>
      <c r="V49" s="23">
        <f>'Raw Data (EAM)'!V49/'1 minus TOT (EAM)'!V108</f>
        <v>1225.3642872474072</v>
      </c>
      <c r="W49" s="23">
        <f>'Raw Data (EAM)'!W49/'1 minus TOT (EAM)'!W108</f>
        <v>1584.3172492642545</v>
      </c>
      <c r="X49" s="23">
        <f>'Raw Data (EAM)'!X49/'1 minus TOT (EAM)'!X108</f>
        <v>1549.9109623093634</v>
      </c>
      <c r="Y49" s="23">
        <f>'Raw Data (EAM)'!Y49/'1 minus TOT (EAM)'!Y108</f>
        <v>1149.4778098250838</v>
      </c>
      <c r="Z49" s="23">
        <f>'Raw Data (EAM)'!Z49/'1 minus TOT (EAM)'!Z108</f>
        <v>427.14690878235047</v>
      </c>
      <c r="AA49" s="23">
        <f>'Raw Data (EAM)'!AA49/'1 minus TOT (EAM)'!AA108</f>
        <v>69.090089224213884</v>
      </c>
      <c r="AB49" s="23">
        <f>'Raw Data (EAM)'!AB49/'1 minus TOT (EAM)'!AB108</f>
        <v>3.8741835682365076</v>
      </c>
    </row>
    <row r="50" spans="1:28">
      <c r="A50" s="21">
        <f t="shared" si="2"/>
        <v>2006</v>
      </c>
      <c r="B50" s="23">
        <f t="shared" si="0"/>
        <v>8870.5412832472848</v>
      </c>
      <c r="C50" s="23">
        <f>'Raw Data (EAM)'!C50/'1 minus TOT (EAM)'!C109</f>
        <v>0</v>
      </c>
      <c r="D50" s="23">
        <f>'Raw Data (EAM)'!D50/'1 minus TOT (EAM)'!D109</f>
        <v>0</v>
      </c>
      <c r="E50" s="23">
        <f>'Raw Data (EAM)'!E50/'1 minus TOT (EAM)'!E109</f>
        <v>1.0001424352111064</v>
      </c>
      <c r="F50" s="23">
        <f>'Raw Data (EAM)'!F50/'1 minus TOT (EAM)'!F109</f>
        <v>1.0001424352111064</v>
      </c>
      <c r="G50" s="23">
        <f>'Raw Data (EAM)'!G50/'1 minus TOT (EAM)'!G109</f>
        <v>2.0002848704222127</v>
      </c>
      <c r="H50" s="23">
        <f t="shared" si="1"/>
        <v>4.0005697408444254</v>
      </c>
      <c r="I50" s="23">
        <f>'Raw Data (EAM)'!I50/'1 minus TOT (EAM)'!I109</f>
        <v>2.0002848704222127</v>
      </c>
      <c r="J50" s="23">
        <f>'Raw Data (EAM)'!J50/'1 minus TOT (EAM)'!J109</f>
        <v>5.0009393121252916</v>
      </c>
      <c r="K50" s="23">
        <f>'Raw Data (EAM)'!K50/'1 minus TOT (EAM)'!K109</f>
        <v>16.013603712534703</v>
      </c>
      <c r="L50" s="23">
        <f>'Raw Data (EAM)'!L50/'1 minus TOT (EAM)'!L109</f>
        <v>28.039626561499777</v>
      </c>
      <c r="M50" s="23">
        <f>'Raw Data (EAM)'!M50/'1 minus TOT (EAM)'!M109</f>
        <v>36.048497310749553</v>
      </c>
      <c r="N50" s="23">
        <f>'Raw Data (EAM)'!N50/'1 minus TOT (EAM)'!N109</f>
        <v>39.055070256113652</v>
      </c>
      <c r="O50" s="23">
        <f>'Raw Data (EAM)'!O50/'1 minus TOT (EAM)'!O109</f>
        <v>53.094438737173867</v>
      </c>
      <c r="P50" s="23">
        <f>'Raw Data (EAM)'!P50/'1 minus TOT (EAM)'!P109</f>
        <v>133.36243353947492</v>
      </c>
      <c r="Q50" s="23">
        <f>'Raw Data (EAM)'!Q50/'1 minus TOT (EAM)'!Q109</f>
        <v>224.92330332244046</v>
      </c>
      <c r="R50" s="23">
        <f>'Raw Data (EAM)'!R50/'1 minus TOT (EAM)'!R109</f>
        <v>374.30376760220838</v>
      </c>
      <c r="S50" s="23">
        <f>'Raw Data (EAM)'!S50/'1 minus TOT (EAM)'!S109</f>
        <v>527.56426938827451</v>
      </c>
      <c r="T50" s="23">
        <f>'Raw Data (EAM)'!T50/'1 minus TOT (EAM)'!T109</f>
        <v>740.74008078312772</v>
      </c>
      <c r="U50" s="23">
        <f>'Raw Data (EAM)'!U50/'1 minus TOT (EAM)'!U109</f>
        <v>874.30347336025591</v>
      </c>
      <c r="V50" s="23">
        <f>'Raw Data (EAM)'!V50/'1 minus TOT (EAM)'!V109</f>
        <v>1138.9029626845029</v>
      </c>
      <c r="W50" s="23">
        <f>'Raw Data (EAM)'!W50/'1 minus TOT (EAM)'!W109</f>
        <v>1543.8940875310161</v>
      </c>
      <c r="X50" s="23">
        <f>'Raw Data (EAM)'!X50/'1 minus TOT (EAM)'!X109</f>
        <v>1594.2533540641214</v>
      </c>
      <c r="Y50" s="23">
        <f>'Raw Data (EAM)'!Y50/'1 minus TOT (EAM)'!Y109</f>
        <v>1047.5048256926991</v>
      </c>
      <c r="Z50" s="23">
        <f>'Raw Data (EAM)'!Z50/'1 minus TOT (EAM)'!Z109</f>
        <v>410.74965248195144</v>
      </c>
      <c r="AA50" s="23">
        <f>'Raw Data (EAM)'!AA50/'1 minus TOT (EAM)'!AA109</f>
        <v>74.200886563476487</v>
      </c>
      <c r="AB50" s="23">
        <f>'Raw Data (EAM)'!AB50/'1 minus TOT (EAM)'!AB109</f>
        <v>2.5851557322730283</v>
      </c>
    </row>
  </sheetData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1"/>
  <sheetViews>
    <sheetView workbookViewId="0"/>
    <sheetView workbookViewId="1"/>
    <sheetView workbookViewId="2"/>
    <sheetView workbookViewId="3"/>
  </sheetViews>
  <sheetFormatPr defaultRowHeight="12.75"/>
  <cols>
    <col min="1" max="1" width="21.42578125" style="21" customWidth="1"/>
    <col min="2" max="16384" width="9.140625" style="21"/>
  </cols>
  <sheetData>
    <row r="1" spans="1:29" s="19" customFormat="1" ht="33.75" customHeight="1">
      <c r="A1" s="19" t="str">
        <f>'Raw Data (EAM)'!A1</f>
        <v>Mortality by Other Lymphomas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</row>
    <row r="2" spans="1:29">
      <c r="A2" s="20"/>
    </row>
    <row r="3" spans="1:29" hidden="1">
      <c r="A3" s="20"/>
    </row>
    <row r="4" spans="1:29" hidden="1">
      <c r="A4" s="20"/>
    </row>
    <row r="5" spans="1:29" hidden="1">
      <c r="A5" s="20"/>
    </row>
    <row r="6" spans="1:29" hidden="1">
      <c r="A6" s="20"/>
    </row>
    <row r="7" spans="1:29" hidden="1">
      <c r="A7" s="20"/>
    </row>
    <row r="8" spans="1:29" hidden="1">
      <c r="A8" s="20"/>
    </row>
    <row r="9" spans="1:29" hidden="1">
      <c r="A9" s="20"/>
    </row>
    <row r="10" spans="1:29" hidden="1">
      <c r="A10" s="20"/>
    </row>
    <row r="11" spans="1:29" hidden="1">
      <c r="A11" s="20"/>
    </row>
    <row r="12" spans="1:29" s="24" customFormat="1">
      <c r="A12" s="22">
        <v>1968</v>
      </c>
      <c r="B12" s="23">
        <v>1466</v>
      </c>
      <c r="C12" s="23">
        <v>2</v>
      </c>
      <c r="D12" s="23">
        <v>1</v>
      </c>
      <c r="E12" s="23">
        <v>1</v>
      </c>
      <c r="F12" s="23">
        <v>1</v>
      </c>
      <c r="G12" s="23"/>
      <c r="H12" s="23">
        <v>5</v>
      </c>
      <c r="I12" s="23">
        <v>6</v>
      </c>
      <c r="J12" s="23">
        <v>7</v>
      </c>
      <c r="K12" s="23">
        <v>8</v>
      </c>
      <c r="L12" s="23">
        <v>5</v>
      </c>
      <c r="M12" s="23">
        <v>8</v>
      </c>
      <c r="N12" s="23">
        <v>6</v>
      </c>
      <c r="O12" s="23">
        <v>21</v>
      </c>
      <c r="P12" s="23">
        <v>54</v>
      </c>
      <c r="Q12" s="23">
        <v>70</v>
      </c>
      <c r="R12" s="23">
        <v>94</v>
      </c>
      <c r="S12" s="23">
        <v>108</v>
      </c>
      <c r="T12" s="23">
        <v>148</v>
      </c>
      <c r="U12" s="23">
        <v>188</v>
      </c>
      <c r="V12" s="23">
        <v>267</v>
      </c>
      <c r="W12" s="23">
        <v>237</v>
      </c>
      <c r="X12" s="23">
        <v>151</v>
      </c>
      <c r="Y12" s="23">
        <v>61</v>
      </c>
      <c r="Z12" s="23">
        <v>18</v>
      </c>
      <c r="AA12" s="23">
        <v>3</v>
      </c>
      <c r="AB12" s="23">
        <v>1</v>
      </c>
      <c r="AC12" s="23"/>
    </row>
    <row r="13" spans="1:29" s="24" customFormat="1">
      <c r="A13" s="22">
        <v>1969</v>
      </c>
      <c r="B13" s="23">
        <v>1707</v>
      </c>
      <c r="C13" s="23">
        <v>3</v>
      </c>
      <c r="D13" s="23"/>
      <c r="E13" s="23">
        <v>2</v>
      </c>
      <c r="F13" s="23"/>
      <c r="G13" s="23">
        <v>1</v>
      </c>
      <c r="H13" s="23">
        <v>6</v>
      </c>
      <c r="I13" s="23">
        <v>7</v>
      </c>
      <c r="J13" s="23">
        <v>5</v>
      </c>
      <c r="K13" s="23">
        <v>14</v>
      </c>
      <c r="L13" s="23">
        <v>7</v>
      </c>
      <c r="M13" s="23">
        <v>4</v>
      </c>
      <c r="N13" s="23">
        <v>12</v>
      </c>
      <c r="O13" s="23">
        <v>17</v>
      </c>
      <c r="P13" s="23">
        <v>49</v>
      </c>
      <c r="Q13" s="23">
        <v>75</v>
      </c>
      <c r="R13" s="23">
        <v>103</v>
      </c>
      <c r="S13" s="23">
        <v>167</v>
      </c>
      <c r="T13" s="23">
        <v>185</v>
      </c>
      <c r="U13" s="23">
        <v>230</v>
      </c>
      <c r="V13" s="23">
        <v>263</v>
      </c>
      <c r="W13" s="23">
        <v>263</v>
      </c>
      <c r="X13" s="23">
        <v>195</v>
      </c>
      <c r="Y13" s="23">
        <v>82</v>
      </c>
      <c r="Z13" s="23">
        <v>21</v>
      </c>
      <c r="AA13" s="23">
        <v>2</v>
      </c>
      <c r="AB13" s="23"/>
      <c r="AC13" s="23"/>
    </row>
    <row r="14" spans="1:29" s="24" customFormat="1">
      <c r="A14" s="22">
        <v>1970</v>
      </c>
      <c r="B14" s="23">
        <v>1672</v>
      </c>
      <c r="C14" s="23"/>
      <c r="D14" s="23">
        <v>2</v>
      </c>
      <c r="E14" s="23"/>
      <c r="F14" s="23">
        <v>2</v>
      </c>
      <c r="G14" s="23"/>
      <c r="H14" s="23">
        <v>4</v>
      </c>
      <c r="I14" s="23">
        <v>12</v>
      </c>
      <c r="J14" s="23">
        <v>4</v>
      </c>
      <c r="K14" s="23">
        <v>6</v>
      </c>
      <c r="L14" s="23">
        <v>9</v>
      </c>
      <c r="M14" s="23">
        <v>13</v>
      </c>
      <c r="N14" s="23">
        <v>7</v>
      </c>
      <c r="O14" s="23">
        <v>21</v>
      </c>
      <c r="P14" s="23">
        <v>36</v>
      </c>
      <c r="Q14" s="23">
        <v>70</v>
      </c>
      <c r="R14" s="23">
        <v>88</v>
      </c>
      <c r="S14" s="23">
        <v>148</v>
      </c>
      <c r="T14" s="23">
        <v>174</v>
      </c>
      <c r="U14" s="23">
        <v>235</v>
      </c>
      <c r="V14" s="23">
        <v>293</v>
      </c>
      <c r="W14" s="23">
        <v>267</v>
      </c>
      <c r="X14" s="23">
        <v>183</v>
      </c>
      <c r="Y14" s="23">
        <v>82</v>
      </c>
      <c r="Z14" s="23">
        <v>17</v>
      </c>
      <c r="AA14" s="23">
        <v>3</v>
      </c>
      <c r="AB14" s="23"/>
      <c r="AC14" s="23"/>
    </row>
    <row r="15" spans="1:29" s="24" customFormat="1">
      <c r="A15" s="22">
        <v>1971</v>
      </c>
      <c r="B15" s="23">
        <v>1786</v>
      </c>
      <c r="C15" s="23">
        <v>2</v>
      </c>
      <c r="D15" s="23"/>
      <c r="E15" s="23">
        <v>2</v>
      </c>
      <c r="F15" s="23"/>
      <c r="G15" s="23">
        <v>3</v>
      </c>
      <c r="H15" s="23">
        <v>7</v>
      </c>
      <c r="I15" s="23">
        <v>6</v>
      </c>
      <c r="J15" s="23">
        <v>4</v>
      </c>
      <c r="K15" s="23">
        <v>11</v>
      </c>
      <c r="L15" s="23">
        <v>11</v>
      </c>
      <c r="M15" s="23">
        <v>14</v>
      </c>
      <c r="N15" s="23">
        <v>13</v>
      </c>
      <c r="O15" s="23">
        <v>7</v>
      </c>
      <c r="P15" s="23">
        <v>33</v>
      </c>
      <c r="Q15" s="23">
        <v>73</v>
      </c>
      <c r="R15" s="23">
        <v>94</v>
      </c>
      <c r="S15" s="23">
        <v>140</v>
      </c>
      <c r="T15" s="23">
        <v>209</v>
      </c>
      <c r="U15" s="23">
        <v>213</v>
      </c>
      <c r="V15" s="23">
        <v>283</v>
      </c>
      <c r="W15" s="23">
        <v>307</v>
      </c>
      <c r="X15" s="23">
        <v>241</v>
      </c>
      <c r="Y15" s="23">
        <v>91</v>
      </c>
      <c r="Z15" s="23">
        <v>27</v>
      </c>
      <c r="AA15" s="23">
        <v>2</v>
      </c>
      <c r="AB15" s="23"/>
      <c r="AC15" s="23"/>
    </row>
    <row r="16" spans="1:29" s="24" customFormat="1">
      <c r="A16" s="22">
        <v>1972</v>
      </c>
      <c r="B16" s="23">
        <v>1950</v>
      </c>
      <c r="C16" s="23"/>
      <c r="D16" s="23">
        <v>2</v>
      </c>
      <c r="E16" s="23"/>
      <c r="F16" s="23">
        <v>4</v>
      </c>
      <c r="G16" s="23"/>
      <c r="H16" s="23">
        <v>6</v>
      </c>
      <c r="I16" s="23">
        <v>2</v>
      </c>
      <c r="J16" s="23">
        <v>6</v>
      </c>
      <c r="K16" s="23"/>
      <c r="L16" s="23">
        <v>14</v>
      </c>
      <c r="M16" s="23">
        <v>10</v>
      </c>
      <c r="N16" s="23">
        <v>12</v>
      </c>
      <c r="O16" s="23">
        <v>12</v>
      </c>
      <c r="P16" s="23">
        <v>28</v>
      </c>
      <c r="Q16" s="23">
        <v>64</v>
      </c>
      <c r="R16" s="23">
        <v>104</v>
      </c>
      <c r="S16" s="23">
        <v>154</v>
      </c>
      <c r="T16" s="23">
        <v>198</v>
      </c>
      <c r="U16" s="23">
        <v>258</v>
      </c>
      <c r="V16" s="23">
        <v>350</v>
      </c>
      <c r="W16" s="23">
        <v>340</v>
      </c>
      <c r="X16" s="23">
        <v>248</v>
      </c>
      <c r="Y16" s="23">
        <v>118</v>
      </c>
      <c r="Z16" s="23">
        <v>18</v>
      </c>
      <c r="AA16" s="23">
        <v>6</v>
      </c>
      <c r="AB16" s="23">
        <v>2</v>
      </c>
      <c r="AC16" s="23"/>
    </row>
    <row r="17" spans="1:29" s="24" customFormat="1">
      <c r="A17" s="22">
        <v>1973</v>
      </c>
      <c r="B17" s="23">
        <v>2026</v>
      </c>
      <c r="C17" s="23">
        <v>2</v>
      </c>
      <c r="D17" s="23">
        <v>4</v>
      </c>
      <c r="E17" s="23">
        <v>1</v>
      </c>
      <c r="F17" s="23"/>
      <c r="G17" s="23">
        <v>3</v>
      </c>
      <c r="H17" s="23">
        <v>10</v>
      </c>
      <c r="I17" s="23">
        <v>3</v>
      </c>
      <c r="J17" s="23">
        <v>9</v>
      </c>
      <c r="K17" s="23">
        <v>18</v>
      </c>
      <c r="L17" s="23">
        <v>12</v>
      </c>
      <c r="M17" s="23">
        <v>16</v>
      </c>
      <c r="N17" s="23">
        <v>18</v>
      </c>
      <c r="O17" s="23">
        <v>15</v>
      </c>
      <c r="P17" s="23">
        <v>45</v>
      </c>
      <c r="Q17" s="23">
        <v>77</v>
      </c>
      <c r="R17" s="23">
        <v>109</v>
      </c>
      <c r="S17" s="23">
        <v>157</v>
      </c>
      <c r="T17" s="23">
        <v>203</v>
      </c>
      <c r="U17" s="23">
        <v>282</v>
      </c>
      <c r="V17" s="23">
        <v>322</v>
      </c>
      <c r="W17" s="23">
        <v>322</v>
      </c>
      <c r="X17" s="23">
        <v>239</v>
      </c>
      <c r="Y17" s="23">
        <v>127</v>
      </c>
      <c r="Z17" s="23">
        <v>36</v>
      </c>
      <c r="AA17" s="23">
        <v>6</v>
      </c>
      <c r="AB17" s="23"/>
      <c r="AC17" s="23"/>
    </row>
    <row r="18" spans="1:29" s="24" customFormat="1">
      <c r="A18" s="22">
        <v>1974</v>
      </c>
      <c r="B18" s="23">
        <v>2314</v>
      </c>
      <c r="C18" s="23"/>
      <c r="D18" s="23">
        <v>1</v>
      </c>
      <c r="E18" s="23"/>
      <c r="F18" s="23">
        <v>3</v>
      </c>
      <c r="G18" s="23">
        <v>2</v>
      </c>
      <c r="H18" s="23">
        <v>6</v>
      </c>
      <c r="I18" s="23">
        <v>3</v>
      </c>
      <c r="J18" s="23">
        <v>10</v>
      </c>
      <c r="K18" s="23">
        <v>9</v>
      </c>
      <c r="L18" s="23">
        <v>19</v>
      </c>
      <c r="M18" s="23">
        <v>12</v>
      </c>
      <c r="N18" s="23">
        <v>17</v>
      </c>
      <c r="O18" s="23">
        <v>20</v>
      </c>
      <c r="P18" s="23">
        <v>41</v>
      </c>
      <c r="Q18" s="23">
        <v>63</v>
      </c>
      <c r="R18" s="23">
        <v>137</v>
      </c>
      <c r="S18" s="23">
        <v>212</v>
      </c>
      <c r="T18" s="23">
        <v>233</v>
      </c>
      <c r="U18" s="23">
        <v>307</v>
      </c>
      <c r="V18" s="23">
        <v>377</v>
      </c>
      <c r="W18" s="23">
        <v>394</v>
      </c>
      <c r="X18" s="23">
        <v>283</v>
      </c>
      <c r="Y18" s="23">
        <v>139</v>
      </c>
      <c r="Z18" s="23">
        <v>25</v>
      </c>
      <c r="AA18" s="23">
        <v>5</v>
      </c>
      <c r="AB18" s="23">
        <v>1</v>
      </c>
      <c r="AC18" s="23">
        <v>1</v>
      </c>
    </row>
    <row r="19" spans="1:29" s="24" customFormat="1">
      <c r="A19" s="22">
        <v>1975</v>
      </c>
      <c r="B19" s="23">
        <v>2656</v>
      </c>
      <c r="C19" s="23">
        <v>2</v>
      </c>
      <c r="D19" s="23"/>
      <c r="E19" s="23"/>
      <c r="F19" s="23">
        <v>3</v>
      </c>
      <c r="G19" s="23"/>
      <c r="H19" s="23">
        <v>5</v>
      </c>
      <c r="I19" s="23">
        <v>8</v>
      </c>
      <c r="J19" s="23">
        <v>10</v>
      </c>
      <c r="K19" s="23">
        <v>17</v>
      </c>
      <c r="L19" s="23">
        <v>16</v>
      </c>
      <c r="M19" s="23">
        <v>24</v>
      </c>
      <c r="N19" s="23">
        <v>27</v>
      </c>
      <c r="O19" s="23">
        <v>31</v>
      </c>
      <c r="P19" s="23">
        <v>42</v>
      </c>
      <c r="Q19" s="23">
        <v>71</v>
      </c>
      <c r="R19" s="23">
        <v>146</v>
      </c>
      <c r="S19" s="23">
        <v>204</v>
      </c>
      <c r="T19" s="23">
        <v>261</v>
      </c>
      <c r="U19" s="23">
        <v>375</v>
      </c>
      <c r="V19" s="23">
        <v>432</v>
      </c>
      <c r="W19" s="23">
        <v>441</v>
      </c>
      <c r="X19" s="23">
        <v>342</v>
      </c>
      <c r="Y19" s="23">
        <v>152</v>
      </c>
      <c r="Z19" s="23">
        <v>42</v>
      </c>
      <c r="AA19" s="23">
        <v>7</v>
      </c>
      <c r="AB19" s="23">
        <v>3</v>
      </c>
      <c r="AC19" s="23"/>
    </row>
    <row r="20" spans="1:29" s="24" customFormat="1">
      <c r="A20" s="22">
        <v>1976</v>
      </c>
      <c r="B20" s="23">
        <v>3084</v>
      </c>
      <c r="C20" s="23">
        <v>3</v>
      </c>
      <c r="D20" s="23">
        <v>1</v>
      </c>
      <c r="E20" s="23">
        <v>3</v>
      </c>
      <c r="F20" s="23">
        <v>2</v>
      </c>
      <c r="G20" s="23">
        <v>1</v>
      </c>
      <c r="H20" s="23">
        <v>10</v>
      </c>
      <c r="I20" s="23">
        <v>7</v>
      </c>
      <c r="J20" s="23">
        <v>5</v>
      </c>
      <c r="K20" s="23">
        <v>16</v>
      </c>
      <c r="L20" s="23">
        <v>28</v>
      </c>
      <c r="M20" s="23">
        <v>17</v>
      </c>
      <c r="N20" s="23">
        <v>19</v>
      </c>
      <c r="O20" s="23">
        <v>42</v>
      </c>
      <c r="P20" s="23">
        <v>45</v>
      </c>
      <c r="Q20" s="23">
        <v>80</v>
      </c>
      <c r="R20" s="23">
        <v>169</v>
      </c>
      <c r="S20" s="23">
        <v>236</v>
      </c>
      <c r="T20" s="23">
        <v>349</v>
      </c>
      <c r="U20" s="23">
        <v>420</v>
      </c>
      <c r="V20" s="23">
        <v>463</v>
      </c>
      <c r="W20" s="23">
        <v>485</v>
      </c>
      <c r="X20" s="23">
        <v>410</v>
      </c>
      <c r="Y20" s="23">
        <v>198</v>
      </c>
      <c r="Z20" s="23">
        <v>66</v>
      </c>
      <c r="AA20" s="23">
        <v>19</v>
      </c>
      <c r="AB20" s="23"/>
      <c r="AC20" s="23"/>
    </row>
    <row r="21" spans="1:29" s="24" customFormat="1">
      <c r="A21" s="22">
        <v>1977</v>
      </c>
      <c r="B21" s="23">
        <v>3317</v>
      </c>
      <c r="C21" s="23">
        <v>2</v>
      </c>
      <c r="D21" s="23"/>
      <c r="E21" s="23">
        <v>1</v>
      </c>
      <c r="F21" s="23">
        <v>3</v>
      </c>
      <c r="G21" s="23">
        <v>2</v>
      </c>
      <c r="H21" s="23">
        <v>8</v>
      </c>
      <c r="I21" s="23">
        <v>6</v>
      </c>
      <c r="J21" s="23">
        <v>12</v>
      </c>
      <c r="K21" s="23">
        <v>20</v>
      </c>
      <c r="L21" s="23">
        <v>10</v>
      </c>
      <c r="M21" s="23">
        <v>22</v>
      </c>
      <c r="N21" s="23">
        <v>23</v>
      </c>
      <c r="O21" s="23">
        <v>41</v>
      </c>
      <c r="P21" s="23">
        <v>42</v>
      </c>
      <c r="Q21" s="23">
        <v>103</v>
      </c>
      <c r="R21" s="23">
        <v>159</v>
      </c>
      <c r="S21" s="23">
        <v>239</v>
      </c>
      <c r="T21" s="23">
        <v>364</v>
      </c>
      <c r="U21" s="23">
        <v>476</v>
      </c>
      <c r="V21" s="23">
        <v>506</v>
      </c>
      <c r="W21" s="23">
        <v>526</v>
      </c>
      <c r="X21" s="23">
        <v>435</v>
      </c>
      <c r="Y21" s="23">
        <v>250</v>
      </c>
      <c r="Z21" s="23">
        <v>65</v>
      </c>
      <c r="AA21" s="23">
        <v>7</v>
      </c>
      <c r="AB21" s="23">
        <v>1</v>
      </c>
      <c r="AC21" s="23">
        <v>2</v>
      </c>
    </row>
    <row r="22" spans="1:29" s="24" customFormat="1">
      <c r="A22" s="22">
        <v>1978</v>
      </c>
      <c r="B22" s="23">
        <v>3642</v>
      </c>
      <c r="C22" s="23">
        <v>3</v>
      </c>
      <c r="D22" s="23"/>
      <c r="E22" s="23">
        <v>2</v>
      </c>
      <c r="F22" s="23"/>
      <c r="G22" s="23"/>
      <c r="H22" s="23">
        <v>5</v>
      </c>
      <c r="I22" s="23">
        <v>11</v>
      </c>
      <c r="J22" s="23">
        <v>12</v>
      </c>
      <c r="K22" s="23">
        <v>16</v>
      </c>
      <c r="L22" s="23">
        <v>20</v>
      </c>
      <c r="M22" s="23">
        <v>26</v>
      </c>
      <c r="N22" s="23">
        <v>37</v>
      </c>
      <c r="O22" s="23">
        <v>29</v>
      </c>
      <c r="P22" s="23">
        <v>53</v>
      </c>
      <c r="Q22" s="23">
        <v>73</v>
      </c>
      <c r="R22" s="23">
        <v>184</v>
      </c>
      <c r="S22" s="23">
        <v>258</v>
      </c>
      <c r="T22" s="23">
        <v>378</v>
      </c>
      <c r="U22" s="23">
        <v>493</v>
      </c>
      <c r="V22" s="23">
        <v>582</v>
      </c>
      <c r="W22" s="23">
        <v>562</v>
      </c>
      <c r="X22" s="23">
        <v>523</v>
      </c>
      <c r="Y22" s="23">
        <v>272</v>
      </c>
      <c r="Z22" s="23">
        <v>92</v>
      </c>
      <c r="AA22" s="23">
        <v>15</v>
      </c>
      <c r="AB22" s="23">
        <v>1</v>
      </c>
      <c r="AC22" s="23"/>
    </row>
    <row r="23" spans="1:29" s="24" customFormat="1">
      <c r="A23" s="22">
        <v>1979</v>
      </c>
      <c r="B23" s="23">
        <v>2987</v>
      </c>
      <c r="C23" s="23"/>
      <c r="D23" s="23">
        <v>3</v>
      </c>
      <c r="E23" s="23">
        <v>1</v>
      </c>
      <c r="F23" s="23">
        <v>3</v>
      </c>
      <c r="G23" s="23"/>
      <c r="H23" s="23">
        <v>7</v>
      </c>
      <c r="I23" s="23">
        <v>8</v>
      </c>
      <c r="J23" s="23">
        <v>9</v>
      </c>
      <c r="K23" s="23">
        <v>12</v>
      </c>
      <c r="L23" s="23">
        <v>14</v>
      </c>
      <c r="M23" s="23">
        <v>22</v>
      </c>
      <c r="N23" s="23">
        <v>21</v>
      </c>
      <c r="O23" s="23">
        <v>32</v>
      </c>
      <c r="P23" s="23">
        <v>49</v>
      </c>
      <c r="Q23" s="23">
        <v>84</v>
      </c>
      <c r="R23" s="23">
        <v>159</v>
      </c>
      <c r="S23" s="23">
        <v>238</v>
      </c>
      <c r="T23" s="23">
        <v>345</v>
      </c>
      <c r="U23" s="23">
        <v>395</v>
      </c>
      <c r="V23" s="23">
        <v>455</v>
      </c>
      <c r="W23" s="23">
        <v>458</v>
      </c>
      <c r="X23" s="23">
        <v>372</v>
      </c>
      <c r="Y23" s="23">
        <v>213</v>
      </c>
      <c r="Z23" s="23">
        <v>76</v>
      </c>
      <c r="AA23" s="23">
        <v>18</v>
      </c>
      <c r="AB23" s="23"/>
      <c r="AC23" s="23"/>
    </row>
    <row r="24" spans="1:29" s="24" customFormat="1">
      <c r="A24" s="22">
        <v>1980</v>
      </c>
      <c r="B24" s="23">
        <v>3442</v>
      </c>
      <c r="C24" s="23"/>
      <c r="D24" s="23">
        <v>2</v>
      </c>
      <c r="E24" s="23"/>
      <c r="F24" s="23">
        <v>1</v>
      </c>
      <c r="G24" s="23">
        <v>1</v>
      </c>
      <c r="H24" s="23">
        <v>4</v>
      </c>
      <c r="I24" s="23">
        <v>4</v>
      </c>
      <c r="J24" s="23">
        <v>9</v>
      </c>
      <c r="K24" s="23">
        <v>11</v>
      </c>
      <c r="L24" s="23">
        <v>12</v>
      </c>
      <c r="M24" s="23">
        <v>23</v>
      </c>
      <c r="N24" s="23">
        <v>32</v>
      </c>
      <c r="O24" s="23">
        <v>42</v>
      </c>
      <c r="P24" s="23">
        <v>48</v>
      </c>
      <c r="Q24" s="23">
        <v>89</v>
      </c>
      <c r="R24" s="23">
        <v>146</v>
      </c>
      <c r="S24" s="23">
        <v>249</v>
      </c>
      <c r="T24" s="23">
        <v>345</v>
      </c>
      <c r="U24" s="23">
        <v>449</v>
      </c>
      <c r="V24" s="23">
        <v>578</v>
      </c>
      <c r="W24" s="23">
        <v>582</v>
      </c>
      <c r="X24" s="23">
        <v>452</v>
      </c>
      <c r="Y24" s="23">
        <v>266</v>
      </c>
      <c r="Z24" s="23">
        <v>85</v>
      </c>
      <c r="AA24" s="23">
        <v>14</v>
      </c>
      <c r="AB24" s="23">
        <v>2</v>
      </c>
      <c r="AC24" s="23"/>
    </row>
    <row r="25" spans="1:29" s="24" customFormat="1">
      <c r="A25" s="22">
        <v>1981</v>
      </c>
      <c r="B25" s="23">
        <v>3573</v>
      </c>
      <c r="C25" s="23">
        <v>2</v>
      </c>
      <c r="D25" s="23">
        <v>3</v>
      </c>
      <c r="E25" s="23">
        <v>1</v>
      </c>
      <c r="F25" s="23">
        <v>1</v>
      </c>
      <c r="G25" s="23">
        <v>2</v>
      </c>
      <c r="H25" s="23">
        <v>9</v>
      </c>
      <c r="I25" s="23">
        <v>9</v>
      </c>
      <c r="J25" s="23">
        <v>10</v>
      </c>
      <c r="K25" s="23">
        <v>15</v>
      </c>
      <c r="L25" s="23">
        <v>18</v>
      </c>
      <c r="M25" s="23">
        <v>24</v>
      </c>
      <c r="N25" s="23">
        <v>27</v>
      </c>
      <c r="O25" s="23">
        <v>35</v>
      </c>
      <c r="P25" s="23">
        <v>47</v>
      </c>
      <c r="Q25" s="23">
        <v>83</v>
      </c>
      <c r="R25" s="23">
        <v>149</v>
      </c>
      <c r="S25" s="23">
        <v>275</v>
      </c>
      <c r="T25" s="23">
        <v>401</v>
      </c>
      <c r="U25" s="23">
        <v>472</v>
      </c>
      <c r="V25" s="23">
        <v>510</v>
      </c>
      <c r="W25" s="23">
        <v>582</v>
      </c>
      <c r="X25" s="23">
        <v>507</v>
      </c>
      <c r="Y25" s="23">
        <v>280</v>
      </c>
      <c r="Z25" s="23">
        <v>97</v>
      </c>
      <c r="AA25" s="23">
        <v>22</v>
      </c>
      <c r="AB25" s="23"/>
      <c r="AC25" s="23">
        <v>1</v>
      </c>
    </row>
    <row r="26" spans="1:29" s="24" customFormat="1">
      <c r="A26" s="22">
        <v>1982</v>
      </c>
      <c r="B26" s="23">
        <v>4132</v>
      </c>
      <c r="C26" s="23"/>
      <c r="D26" s="23"/>
      <c r="E26" s="23">
        <v>3</v>
      </c>
      <c r="F26" s="23">
        <v>1</v>
      </c>
      <c r="G26" s="23">
        <v>1</v>
      </c>
      <c r="H26" s="23">
        <v>5</v>
      </c>
      <c r="I26" s="23">
        <v>2</v>
      </c>
      <c r="J26" s="23">
        <v>4</v>
      </c>
      <c r="K26" s="23">
        <v>8</v>
      </c>
      <c r="L26" s="23">
        <v>25</v>
      </c>
      <c r="M26" s="23">
        <v>19</v>
      </c>
      <c r="N26" s="23">
        <v>36</v>
      </c>
      <c r="O26" s="23">
        <v>48</v>
      </c>
      <c r="P26" s="23">
        <v>56</v>
      </c>
      <c r="Q26" s="23">
        <v>105</v>
      </c>
      <c r="R26" s="23">
        <v>184</v>
      </c>
      <c r="S26" s="23">
        <v>309</v>
      </c>
      <c r="T26" s="23">
        <v>393</v>
      </c>
      <c r="U26" s="23">
        <v>563</v>
      </c>
      <c r="V26" s="23">
        <v>647</v>
      </c>
      <c r="W26" s="23">
        <v>673</v>
      </c>
      <c r="X26" s="23">
        <v>580</v>
      </c>
      <c r="Y26" s="23">
        <v>331</v>
      </c>
      <c r="Z26" s="23">
        <v>124</v>
      </c>
      <c r="AA26" s="23">
        <v>18</v>
      </c>
      <c r="AB26" s="23">
        <v>2</v>
      </c>
      <c r="AC26" s="23"/>
    </row>
    <row r="27" spans="1:29" s="24" customFormat="1">
      <c r="A27" s="22">
        <v>1983</v>
      </c>
      <c r="B27" s="23">
        <v>4472</v>
      </c>
      <c r="C27" s="23"/>
      <c r="D27" s="23">
        <v>3</v>
      </c>
      <c r="E27" s="23"/>
      <c r="F27" s="23"/>
      <c r="G27" s="23">
        <v>4</v>
      </c>
      <c r="H27" s="23">
        <v>7</v>
      </c>
      <c r="I27" s="23">
        <v>5</v>
      </c>
      <c r="J27" s="23">
        <v>3</v>
      </c>
      <c r="K27" s="23">
        <v>23</v>
      </c>
      <c r="L27" s="23">
        <v>17</v>
      </c>
      <c r="M27" s="23">
        <v>23</v>
      </c>
      <c r="N27" s="23">
        <v>23</v>
      </c>
      <c r="O27" s="23">
        <v>48</v>
      </c>
      <c r="P27" s="23">
        <v>70</v>
      </c>
      <c r="Q27" s="23">
        <v>113</v>
      </c>
      <c r="R27" s="23">
        <v>175</v>
      </c>
      <c r="S27" s="23">
        <v>309</v>
      </c>
      <c r="T27" s="23">
        <v>439</v>
      </c>
      <c r="U27" s="23">
        <v>654</v>
      </c>
      <c r="V27" s="23">
        <v>695</v>
      </c>
      <c r="W27" s="23">
        <v>710</v>
      </c>
      <c r="X27" s="23">
        <v>600</v>
      </c>
      <c r="Y27" s="23">
        <v>380</v>
      </c>
      <c r="Z27" s="23">
        <v>152</v>
      </c>
      <c r="AA27" s="23">
        <v>20</v>
      </c>
      <c r="AB27" s="23">
        <v>6</v>
      </c>
      <c r="AC27" s="23"/>
    </row>
    <row r="28" spans="1:29" s="24" customFormat="1">
      <c r="A28" s="22">
        <v>1984</v>
      </c>
      <c r="B28" s="23">
        <v>4854</v>
      </c>
      <c r="C28" s="23">
        <v>2</v>
      </c>
      <c r="D28" s="23">
        <v>3</v>
      </c>
      <c r="E28" s="23">
        <v>1</v>
      </c>
      <c r="F28" s="23">
        <v>2</v>
      </c>
      <c r="G28" s="23"/>
      <c r="H28" s="23">
        <v>8</v>
      </c>
      <c r="I28" s="23">
        <v>1</v>
      </c>
      <c r="J28" s="23">
        <v>10</v>
      </c>
      <c r="K28" s="23">
        <v>12</v>
      </c>
      <c r="L28" s="23">
        <v>16</v>
      </c>
      <c r="M28" s="23">
        <v>31</v>
      </c>
      <c r="N28" s="23">
        <v>33</v>
      </c>
      <c r="O28" s="23">
        <v>57</v>
      </c>
      <c r="P28" s="23">
        <v>90</v>
      </c>
      <c r="Q28" s="23">
        <v>113</v>
      </c>
      <c r="R28" s="23">
        <v>208</v>
      </c>
      <c r="S28" s="23">
        <v>305</v>
      </c>
      <c r="T28" s="23">
        <v>461</v>
      </c>
      <c r="U28" s="23">
        <v>652</v>
      </c>
      <c r="V28" s="23">
        <v>750</v>
      </c>
      <c r="W28" s="23">
        <v>796</v>
      </c>
      <c r="X28" s="23">
        <v>712</v>
      </c>
      <c r="Y28" s="23">
        <v>429</v>
      </c>
      <c r="Z28" s="23">
        <v>145</v>
      </c>
      <c r="AA28" s="23">
        <v>23</v>
      </c>
      <c r="AB28" s="23">
        <v>2</v>
      </c>
      <c r="AC28" s="23"/>
    </row>
    <row r="29" spans="1:29" s="24" customFormat="1">
      <c r="A29" s="22">
        <v>1985</v>
      </c>
      <c r="B29" s="23">
        <v>5174</v>
      </c>
      <c r="C29" s="23">
        <v>1</v>
      </c>
      <c r="D29" s="23">
        <v>3</v>
      </c>
      <c r="E29" s="23"/>
      <c r="F29" s="23">
        <v>1</v>
      </c>
      <c r="G29" s="23">
        <v>3</v>
      </c>
      <c r="H29" s="23">
        <v>8</v>
      </c>
      <c r="I29" s="23">
        <v>8</v>
      </c>
      <c r="J29" s="23">
        <v>7</v>
      </c>
      <c r="K29" s="23">
        <v>9</v>
      </c>
      <c r="L29" s="23">
        <v>21</v>
      </c>
      <c r="M29" s="23">
        <v>31</v>
      </c>
      <c r="N29" s="23">
        <v>46</v>
      </c>
      <c r="O29" s="23">
        <v>55</v>
      </c>
      <c r="P29" s="23">
        <v>95</v>
      </c>
      <c r="Q29" s="23">
        <v>116</v>
      </c>
      <c r="R29" s="23">
        <v>191</v>
      </c>
      <c r="S29" s="23">
        <v>327</v>
      </c>
      <c r="T29" s="23">
        <v>537</v>
      </c>
      <c r="U29" s="23">
        <v>682</v>
      </c>
      <c r="V29" s="23">
        <v>800</v>
      </c>
      <c r="W29" s="23">
        <v>847</v>
      </c>
      <c r="X29" s="23">
        <v>723</v>
      </c>
      <c r="Y29" s="23">
        <v>468</v>
      </c>
      <c r="Z29" s="23">
        <v>162</v>
      </c>
      <c r="AA29" s="23">
        <v>36</v>
      </c>
      <c r="AB29" s="23">
        <v>4</v>
      </c>
      <c r="AC29" s="23">
        <v>1</v>
      </c>
    </row>
    <row r="30" spans="1:29" s="24" customFormat="1">
      <c r="A30" s="22">
        <v>1986</v>
      </c>
      <c r="B30" s="23">
        <v>5840</v>
      </c>
      <c r="C30" s="23">
        <v>1</v>
      </c>
      <c r="D30" s="23">
        <v>1</v>
      </c>
      <c r="E30" s="23">
        <v>1</v>
      </c>
      <c r="F30" s="23">
        <v>1</v>
      </c>
      <c r="G30" s="23">
        <v>1</v>
      </c>
      <c r="H30" s="23">
        <v>5</v>
      </c>
      <c r="I30" s="23">
        <v>6</v>
      </c>
      <c r="J30" s="23">
        <v>5</v>
      </c>
      <c r="K30" s="23">
        <v>18</v>
      </c>
      <c r="L30" s="23">
        <v>31</v>
      </c>
      <c r="M30" s="23">
        <v>28</v>
      </c>
      <c r="N30" s="23">
        <v>47</v>
      </c>
      <c r="O30" s="23">
        <v>70</v>
      </c>
      <c r="P30" s="23">
        <v>97</v>
      </c>
      <c r="Q30" s="23">
        <v>130</v>
      </c>
      <c r="R30" s="23">
        <v>211</v>
      </c>
      <c r="S30" s="23">
        <v>327</v>
      </c>
      <c r="T30" s="23">
        <v>555</v>
      </c>
      <c r="U30" s="23">
        <v>784</v>
      </c>
      <c r="V30" s="23">
        <v>914</v>
      </c>
      <c r="W30" s="23">
        <v>1038</v>
      </c>
      <c r="X30" s="23">
        <v>839</v>
      </c>
      <c r="Y30" s="23">
        <v>532</v>
      </c>
      <c r="Z30" s="23">
        <v>169</v>
      </c>
      <c r="AA30" s="23">
        <v>28</v>
      </c>
      <c r="AB30" s="23">
        <v>6</v>
      </c>
      <c r="AC30" s="23"/>
    </row>
    <row r="31" spans="1:29" s="24" customFormat="1">
      <c r="A31" s="22">
        <v>1987</v>
      </c>
      <c r="B31" s="23">
        <v>6340</v>
      </c>
      <c r="C31" s="23">
        <v>1</v>
      </c>
      <c r="D31" s="23">
        <v>1</v>
      </c>
      <c r="E31" s="23">
        <v>2</v>
      </c>
      <c r="F31" s="23">
        <v>1</v>
      </c>
      <c r="G31" s="23">
        <v>1</v>
      </c>
      <c r="H31" s="23">
        <v>6</v>
      </c>
      <c r="I31" s="23">
        <v>2</v>
      </c>
      <c r="J31" s="23">
        <v>4</v>
      </c>
      <c r="K31" s="23">
        <v>17</v>
      </c>
      <c r="L31" s="23">
        <v>20</v>
      </c>
      <c r="M31" s="23">
        <v>33</v>
      </c>
      <c r="N31" s="23">
        <v>52</v>
      </c>
      <c r="O31" s="23">
        <v>60</v>
      </c>
      <c r="P31" s="23">
        <v>93</v>
      </c>
      <c r="Q31" s="23">
        <v>150</v>
      </c>
      <c r="R31" s="23">
        <v>199</v>
      </c>
      <c r="S31" s="23">
        <v>353</v>
      </c>
      <c r="T31" s="23">
        <v>574</v>
      </c>
      <c r="U31" s="23">
        <v>791</v>
      </c>
      <c r="V31" s="23">
        <v>1042</v>
      </c>
      <c r="W31" s="23">
        <v>1073</v>
      </c>
      <c r="X31" s="23">
        <v>976</v>
      </c>
      <c r="Y31" s="23">
        <v>596</v>
      </c>
      <c r="Z31" s="23">
        <v>229</v>
      </c>
      <c r="AA31" s="23">
        <v>60</v>
      </c>
      <c r="AB31" s="23">
        <v>10</v>
      </c>
      <c r="AC31" s="23"/>
    </row>
    <row r="32" spans="1:29" s="24" customFormat="1">
      <c r="A32" s="22">
        <v>1988</v>
      </c>
      <c r="B32" s="23">
        <v>6730</v>
      </c>
      <c r="C32" s="23">
        <v>3</v>
      </c>
      <c r="D32" s="23"/>
      <c r="E32" s="23">
        <v>1</v>
      </c>
      <c r="F32" s="23">
        <v>1</v>
      </c>
      <c r="G32" s="23">
        <v>3</v>
      </c>
      <c r="H32" s="23">
        <v>8</v>
      </c>
      <c r="I32" s="23">
        <v>6</v>
      </c>
      <c r="J32" s="23">
        <v>4</v>
      </c>
      <c r="K32" s="23">
        <v>14</v>
      </c>
      <c r="L32" s="23">
        <v>23</v>
      </c>
      <c r="M32" s="23">
        <v>36</v>
      </c>
      <c r="N32" s="23">
        <v>60</v>
      </c>
      <c r="O32" s="23">
        <v>82</v>
      </c>
      <c r="P32" s="23">
        <v>130</v>
      </c>
      <c r="Q32" s="23">
        <v>148</v>
      </c>
      <c r="R32" s="23">
        <v>230</v>
      </c>
      <c r="S32" s="23">
        <v>335</v>
      </c>
      <c r="T32" s="23">
        <v>581</v>
      </c>
      <c r="U32" s="23">
        <v>878</v>
      </c>
      <c r="V32" s="23">
        <v>1054</v>
      </c>
      <c r="W32" s="23">
        <v>1168</v>
      </c>
      <c r="X32" s="23">
        <v>1040</v>
      </c>
      <c r="Y32" s="23">
        <v>640</v>
      </c>
      <c r="Z32" s="23">
        <v>223</v>
      </c>
      <c r="AA32" s="23">
        <v>64</v>
      </c>
      <c r="AB32" s="23">
        <v>6</v>
      </c>
      <c r="AC32" s="23"/>
    </row>
    <row r="33" spans="1:29" s="24" customFormat="1">
      <c r="A33" s="22">
        <v>1989</v>
      </c>
      <c r="B33" s="23">
        <v>7165</v>
      </c>
      <c r="C33" s="23">
        <v>1</v>
      </c>
      <c r="D33" s="23">
        <v>2</v>
      </c>
      <c r="E33" s="23"/>
      <c r="F33" s="23"/>
      <c r="G33" s="23">
        <v>2</v>
      </c>
      <c r="H33" s="23">
        <v>5</v>
      </c>
      <c r="I33" s="23">
        <v>3</v>
      </c>
      <c r="J33" s="23">
        <v>8</v>
      </c>
      <c r="K33" s="23">
        <v>11</v>
      </c>
      <c r="L33" s="23">
        <v>17</v>
      </c>
      <c r="M33" s="23">
        <v>39</v>
      </c>
      <c r="N33" s="23">
        <v>48</v>
      </c>
      <c r="O33" s="23">
        <v>68</v>
      </c>
      <c r="P33" s="23">
        <v>130</v>
      </c>
      <c r="Q33" s="23">
        <v>168</v>
      </c>
      <c r="R33" s="23">
        <v>212</v>
      </c>
      <c r="S33" s="23">
        <v>356</v>
      </c>
      <c r="T33" s="23">
        <v>618</v>
      </c>
      <c r="U33" s="23">
        <v>908</v>
      </c>
      <c r="V33" s="23">
        <v>1124</v>
      </c>
      <c r="W33" s="23">
        <v>1240</v>
      </c>
      <c r="X33" s="23">
        <v>1151</v>
      </c>
      <c r="Y33" s="23">
        <v>712</v>
      </c>
      <c r="Z33" s="23">
        <v>272</v>
      </c>
      <c r="AA33" s="23">
        <v>68</v>
      </c>
      <c r="AB33" s="23">
        <v>7</v>
      </c>
      <c r="AC33" s="23"/>
    </row>
    <row r="34" spans="1:29" s="24" customFormat="1">
      <c r="A34" s="22">
        <v>1990</v>
      </c>
      <c r="B34" s="23">
        <v>7415</v>
      </c>
      <c r="C34" s="23"/>
      <c r="D34" s="23"/>
      <c r="E34" s="23">
        <v>1</v>
      </c>
      <c r="F34" s="23">
        <v>1</v>
      </c>
      <c r="G34" s="23">
        <v>1</v>
      </c>
      <c r="H34" s="23">
        <v>3</v>
      </c>
      <c r="I34" s="23">
        <v>2</v>
      </c>
      <c r="J34" s="23">
        <v>7</v>
      </c>
      <c r="K34" s="23">
        <v>11</v>
      </c>
      <c r="L34" s="23">
        <v>24</v>
      </c>
      <c r="M34" s="23">
        <v>33</v>
      </c>
      <c r="N34" s="23">
        <v>64</v>
      </c>
      <c r="O34" s="23">
        <v>80</v>
      </c>
      <c r="P34" s="23">
        <v>104</v>
      </c>
      <c r="Q34" s="23">
        <v>171</v>
      </c>
      <c r="R34" s="23">
        <v>226</v>
      </c>
      <c r="S34" s="23">
        <v>338</v>
      </c>
      <c r="T34" s="23">
        <v>583</v>
      </c>
      <c r="U34" s="23">
        <v>999</v>
      </c>
      <c r="V34" s="23">
        <v>1163</v>
      </c>
      <c r="W34" s="23">
        <v>1281</v>
      </c>
      <c r="X34" s="23">
        <v>1184</v>
      </c>
      <c r="Y34" s="23">
        <v>772</v>
      </c>
      <c r="Z34" s="23">
        <v>287</v>
      </c>
      <c r="AA34" s="23">
        <v>71</v>
      </c>
      <c r="AB34" s="23">
        <v>12</v>
      </c>
      <c r="AC34" s="23"/>
    </row>
    <row r="35" spans="1:29" s="24" customFormat="1">
      <c r="A35" s="22">
        <v>1991</v>
      </c>
      <c r="B35" s="23">
        <v>8102</v>
      </c>
      <c r="C35" s="23"/>
      <c r="D35" s="23"/>
      <c r="E35" s="23">
        <v>1</v>
      </c>
      <c r="F35" s="23"/>
      <c r="G35" s="23">
        <v>1</v>
      </c>
      <c r="H35" s="23">
        <v>2</v>
      </c>
      <c r="I35" s="23">
        <v>4</v>
      </c>
      <c r="J35" s="23">
        <v>3</v>
      </c>
      <c r="K35" s="23">
        <v>16</v>
      </c>
      <c r="L35" s="23">
        <v>21</v>
      </c>
      <c r="M35" s="23">
        <v>35</v>
      </c>
      <c r="N35" s="23">
        <v>59</v>
      </c>
      <c r="O35" s="23">
        <v>85</v>
      </c>
      <c r="P35" s="23">
        <v>121</v>
      </c>
      <c r="Q35" s="23">
        <v>210</v>
      </c>
      <c r="R35" s="23">
        <v>230</v>
      </c>
      <c r="S35" s="23">
        <v>369</v>
      </c>
      <c r="T35" s="23">
        <v>673</v>
      </c>
      <c r="U35" s="23">
        <v>978</v>
      </c>
      <c r="V35" s="23">
        <v>1324</v>
      </c>
      <c r="W35" s="23">
        <v>1423</v>
      </c>
      <c r="X35" s="23">
        <v>1301</v>
      </c>
      <c r="Y35" s="23">
        <v>860</v>
      </c>
      <c r="Z35" s="23">
        <v>306</v>
      </c>
      <c r="AA35" s="23">
        <v>73</v>
      </c>
      <c r="AB35" s="23">
        <v>8</v>
      </c>
      <c r="AC35" s="23">
        <v>1</v>
      </c>
    </row>
    <row r="36" spans="1:29">
      <c r="A36" s="21">
        <f t="shared" ref="A36:A50" si="0">A35+1</f>
        <v>1992</v>
      </c>
      <c r="B36" s="21">
        <f t="shared" ref="B36:B51" si="1">SUM(H36:AC36)</f>
        <v>8345</v>
      </c>
      <c r="C36" s="21">
        <v>0</v>
      </c>
      <c r="D36" s="21">
        <v>0</v>
      </c>
      <c r="E36" s="21">
        <v>1</v>
      </c>
      <c r="F36" s="21">
        <v>1</v>
      </c>
      <c r="G36" s="21">
        <v>1</v>
      </c>
      <c r="H36" s="21">
        <v>3</v>
      </c>
      <c r="I36" s="21">
        <v>4</v>
      </c>
      <c r="J36" s="21">
        <v>8</v>
      </c>
      <c r="K36" s="21">
        <v>11</v>
      </c>
      <c r="L36" s="21">
        <v>23</v>
      </c>
      <c r="M36" s="21">
        <v>48</v>
      </c>
      <c r="N36" s="21">
        <v>65</v>
      </c>
      <c r="O36" s="21">
        <v>105</v>
      </c>
      <c r="P36" s="21">
        <v>126</v>
      </c>
      <c r="Q36" s="21">
        <v>211</v>
      </c>
      <c r="R36" s="21">
        <v>265</v>
      </c>
      <c r="S36" s="21">
        <v>378</v>
      </c>
      <c r="T36" s="21">
        <v>649</v>
      </c>
      <c r="U36" s="21">
        <v>1038</v>
      </c>
      <c r="V36" s="21">
        <v>1333</v>
      </c>
      <c r="W36" s="21">
        <v>1453</v>
      </c>
      <c r="X36" s="21">
        <v>1310</v>
      </c>
      <c r="Y36" s="21">
        <v>873</v>
      </c>
      <c r="Z36" s="21">
        <v>343</v>
      </c>
      <c r="AA36" s="21">
        <v>88</v>
      </c>
      <c r="AB36" s="21">
        <v>11</v>
      </c>
      <c r="AC36" s="21">
        <v>0</v>
      </c>
    </row>
    <row r="37" spans="1:29">
      <c r="A37" s="21">
        <f t="shared" si="0"/>
        <v>1993</v>
      </c>
      <c r="B37" s="21">
        <f t="shared" si="1"/>
        <v>8824</v>
      </c>
      <c r="C37" s="21">
        <v>1</v>
      </c>
      <c r="D37" s="21">
        <v>0</v>
      </c>
      <c r="E37" s="21">
        <v>1</v>
      </c>
      <c r="F37" s="21">
        <v>3</v>
      </c>
      <c r="G37" s="21">
        <v>1</v>
      </c>
      <c r="H37" s="21">
        <v>6</v>
      </c>
      <c r="I37" s="21">
        <v>4</v>
      </c>
      <c r="J37" s="21">
        <v>8</v>
      </c>
      <c r="K37" s="21">
        <v>15</v>
      </c>
      <c r="L37" s="21">
        <v>23</v>
      </c>
      <c r="M37" s="21">
        <v>51</v>
      </c>
      <c r="N37" s="21">
        <v>69</v>
      </c>
      <c r="O37" s="21">
        <v>89</v>
      </c>
      <c r="P37" s="21">
        <v>123</v>
      </c>
      <c r="Q37" s="21">
        <v>203</v>
      </c>
      <c r="R37" s="21">
        <v>271</v>
      </c>
      <c r="S37" s="21">
        <v>410</v>
      </c>
      <c r="T37" s="21">
        <v>667</v>
      </c>
      <c r="U37" s="21">
        <v>1031</v>
      </c>
      <c r="V37" s="21">
        <v>1452</v>
      </c>
      <c r="W37" s="21">
        <v>1540</v>
      </c>
      <c r="X37" s="21">
        <v>1427</v>
      </c>
      <c r="Y37" s="21">
        <v>957</v>
      </c>
      <c r="Z37" s="21">
        <v>376</v>
      </c>
      <c r="AA37" s="21">
        <v>87</v>
      </c>
      <c r="AB37" s="21">
        <v>15</v>
      </c>
      <c r="AC37" s="21">
        <v>0</v>
      </c>
    </row>
    <row r="38" spans="1:29">
      <c r="A38" s="21">
        <f t="shared" si="0"/>
        <v>1994</v>
      </c>
      <c r="B38" s="21">
        <f t="shared" si="1"/>
        <v>9319</v>
      </c>
      <c r="C38" s="21">
        <v>1</v>
      </c>
      <c r="D38" s="21">
        <v>1</v>
      </c>
      <c r="E38" s="21">
        <v>1</v>
      </c>
      <c r="F38" s="21">
        <v>0</v>
      </c>
      <c r="G38" s="21">
        <v>0</v>
      </c>
      <c r="H38" s="21">
        <v>3</v>
      </c>
      <c r="I38" s="21">
        <v>3</v>
      </c>
      <c r="J38" s="21">
        <v>7</v>
      </c>
      <c r="K38" s="21">
        <v>10</v>
      </c>
      <c r="L38" s="21">
        <v>34</v>
      </c>
      <c r="M38" s="21">
        <v>44</v>
      </c>
      <c r="N38" s="21">
        <v>78</v>
      </c>
      <c r="O38" s="21">
        <v>99</v>
      </c>
      <c r="P38" s="21">
        <v>153</v>
      </c>
      <c r="Q38" s="21">
        <v>213</v>
      </c>
      <c r="R38" s="21">
        <v>327</v>
      </c>
      <c r="S38" s="21">
        <v>442</v>
      </c>
      <c r="T38" s="21">
        <v>665</v>
      </c>
      <c r="U38" s="21">
        <v>1100</v>
      </c>
      <c r="V38" s="21">
        <v>1507</v>
      </c>
      <c r="W38" s="21">
        <v>1616</v>
      </c>
      <c r="X38" s="21">
        <v>1553</v>
      </c>
      <c r="Y38" s="21">
        <v>1006</v>
      </c>
      <c r="Z38" s="21">
        <v>347</v>
      </c>
      <c r="AA38" s="21">
        <v>102</v>
      </c>
      <c r="AB38" s="21">
        <v>10</v>
      </c>
      <c r="AC38" s="21">
        <v>0</v>
      </c>
    </row>
    <row r="39" spans="1:29">
      <c r="A39" s="21">
        <f t="shared" si="0"/>
        <v>1995</v>
      </c>
      <c r="B39" s="21">
        <f t="shared" si="1"/>
        <v>9642</v>
      </c>
      <c r="C39" s="21">
        <v>0</v>
      </c>
      <c r="D39" s="21">
        <v>0</v>
      </c>
      <c r="E39" s="21">
        <v>0</v>
      </c>
      <c r="F39" s="21">
        <v>0</v>
      </c>
      <c r="G39" s="21">
        <v>1</v>
      </c>
      <c r="H39" s="21">
        <v>1</v>
      </c>
      <c r="I39" s="21">
        <v>1</v>
      </c>
      <c r="J39" s="21">
        <v>7</v>
      </c>
      <c r="K39" s="21">
        <v>7</v>
      </c>
      <c r="L39" s="21">
        <v>24</v>
      </c>
      <c r="M39" s="21">
        <v>35</v>
      </c>
      <c r="N39" s="21">
        <v>73</v>
      </c>
      <c r="O39" s="21">
        <v>109</v>
      </c>
      <c r="P39" s="21">
        <v>157</v>
      </c>
      <c r="Q39" s="21">
        <v>227</v>
      </c>
      <c r="R39" s="21">
        <v>343</v>
      </c>
      <c r="S39" s="21">
        <v>486</v>
      </c>
      <c r="T39" s="21">
        <v>626</v>
      </c>
      <c r="U39" s="21">
        <v>1029</v>
      </c>
      <c r="V39" s="21">
        <v>1542</v>
      </c>
      <c r="W39" s="21">
        <v>1751</v>
      </c>
      <c r="X39" s="21">
        <v>1544</v>
      </c>
      <c r="Y39" s="21">
        <v>1140</v>
      </c>
      <c r="Z39" s="21">
        <v>444</v>
      </c>
      <c r="AA39" s="21">
        <v>82</v>
      </c>
      <c r="AB39" s="21">
        <v>14</v>
      </c>
      <c r="AC39" s="21">
        <v>0</v>
      </c>
    </row>
    <row r="40" spans="1:29">
      <c r="A40" s="21">
        <f t="shared" si="0"/>
        <v>1996</v>
      </c>
      <c r="B40" s="21">
        <f t="shared" si="1"/>
        <v>9739</v>
      </c>
      <c r="C40" s="21">
        <v>1</v>
      </c>
      <c r="D40" s="21">
        <v>2</v>
      </c>
      <c r="E40" s="21">
        <v>0</v>
      </c>
      <c r="F40" s="21">
        <v>0</v>
      </c>
      <c r="G40" s="21">
        <v>1</v>
      </c>
      <c r="H40" s="21">
        <v>4</v>
      </c>
      <c r="I40" s="21">
        <v>0</v>
      </c>
      <c r="J40" s="21">
        <v>5</v>
      </c>
      <c r="K40" s="21">
        <v>14</v>
      </c>
      <c r="L40" s="21">
        <v>31</v>
      </c>
      <c r="M40" s="21">
        <v>49</v>
      </c>
      <c r="N40" s="21">
        <v>71</v>
      </c>
      <c r="O40" s="21">
        <v>95</v>
      </c>
      <c r="P40" s="21">
        <v>159</v>
      </c>
      <c r="Q40" s="21">
        <v>236</v>
      </c>
      <c r="R40" s="21">
        <v>341</v>
      </c>
      <c r="S40" s="21">
        <v>445</v>
      </c>
      <c r="T40" s="21">
        <v>646</v>
      </c>
      <c r="U40" s="21">
        <v>1046</v>
      </c>
      <c r="V40" s="21">
        <v>1519</v>
      </c>
      <c r="W40" s="21">
        <v>1755</v>
      </c>
      <c r="X40" s="21">
        <v>1629</v>
      </c>
      <c r="Y40" s="21">
        <v>1106</v>
      </c>
      <c r="Z40" s="21">
        <v>471</v>
      </c>
      <c r="AA40" s="21">
        <v>101</v>
      </c>
      <c r="AB40" s="21">
        <v>16</v>
      </c>
      <c r="AC40" s="21">
        <v>0</v>
      </c>
    </row>
    <row r="41" spans="1:29">
      <c r="A41" s="21">
        <f t="shared" si="0"/>
        <v>1997</v>
      </c>
      <c r="B41" s="21">
        <f t="shared" si="1"/>
        <v>10108</v>
      </c>
      <c r="C41" s="21">
        <v>2</v>
      </c>
      <c r="D41" s="21">
        <v>0</v>
      </c>
      <c r="E41" s="21">
        <v>0</v>
      </c>
      <c r="F41" s="21">
        <v>1</v>
      </c>
      <c r="G41" s="21">
        <v>0</v>
      </c>
      <c r="H41" s="21">
        <v>3</v>
      </c>
      <c r="I41" s="21">
        <v>4</v>
      </c>
      <c r="J41" s="21">
        <v>10</v>
      </c>
      <c r="K41" s="21">
        <v>12</v>
      </c>
      <c r="L41" s="21">
        <v>34</v>
      </c>
      <c r="M41" s="21">
        <v>34</v>
      </c>
      <c r="N41" s="21">
        <v>62</v>
      </c>
      <c r="O41" s="21">
        <v>111</v>
      </c>
      <c r="P41" s="21">
        <v>152</v>
      </c>
      <c r="Q41" s="21">
        <v>219</v>
      </c>
      <c r="R41" s="21">
        <v>341</v>
      </c>
      <c r="S41" s="21">
        <v>470</v>
      </c>
      <c r="T41" s="21">
        <v>696</v>
      </c>
      <c r="U41" s="21">
        <v>1034</v>
      </c>
      <c r="V41" s="21">
        <v>1523</v>
      </c>
      <c r="W41" s="21">
        <v>1823</v>
      </c>
      <c r="X41" s="21">
        <v>1746</v>
      </c>
      <c r="Y41" s="21">
        <v>1228</v>
      </c>
      <c r="Z41" s="21">
        <v>497</v>
      </c>
      <c r="AA41" s="21">
        <v>95</v>
      </c>
      <c r="AB41" s="21">
        <v>14</v>
      </c>
      <c r="AC41" s="21">
        <v>0</v>
      </c>
    </row>
    <row r="42" spans="1:29">
      <c r="A42" s="21">
        <f t="shared" si="0"/>
        <v>1998</v>
      </c>
      <c r="B42" s="21">
        <f t="shared" si="1"/>
        <v>9901</v>
      </c>
      <c r="C42" s="93">
        <v>1</v>
      </c>
      <c r="D42" s="93">
        <v>1</v>
      </c>
      <c r="E42" s="93">
        <v>2</v>
      </c>
      <c r="F42" s="93">
        <v>0</v>
      </c>
      <c r="G42" s="93">
        <v>1</v>
      </c>
      <c r="H42" s="93">
        <v>5</v>
      </c>
      <c r="I42" s="93">
        <v>4</v>
      </c>
      <c r="J42" s="93">
        <v>7</v>
      </c>
      <c r="K42" s="93">
        <v>12</v>
      </c>
      <c r="L42" s="93">
        <v>36</v>
      </c>
      <c r="M42" s="93">
        <v>32</v>
      </c>
      <c r="N42" s="93">
        <v>58</v>
      </c>
      <c r="O42" s="93">
        <v>92</v>
      </c>
      <c r="P42" s="93">
        <v>126</v>
      </c>
      <c r="Q42" s="93">
        <v>213</v>
      </c>
      <c r="R42" s="93">
        <v>323</v>
      </c>
      <c r="S42" s="93">
        <v>459</v>
      </c>
      <c r="T42" s="93">
        <v>658</v>
      </c>
      <c r="U42" s="93">
        <v>978</v>
      </c>
      <c r="V42" s="93">
        <v>1485</v>
      </c>
      <c r="W42" s="93">
        <v>1877</v>
      </c>
      <c r="X42" s="93">
        <v>1755</v>
      </c>
      <c r="Y42" s="93">
        <v>1170</v>
      </c>
      <c r="Z42" s="93">
        <v>505</v>
      </c>
      <c r="AA42" s="93">
        <v>94</v>
      </c>
      <c r="AB42" s="93">
        <v>11</v>
      </c>
      <c r="AC42" s="93">
        <v>1</v>
      </c>
    </row>
    <row r="43" spans="1:29">
      <c r="A43" s="21">
        <f t="shared" si="0"/>
        <v>1999</v>
      </c>
      <c r="B43" s="21">
        <f t="shared" si="1"/>
        <v>8982</v>
      </c>
      <c r="C43" s="60">
        <v>0</v>
      </c>
      <c r="D43" s="60">
        <v>0</v>
      </c>
      <c r="E43" s="60">
        <v>1</v>
      </c>
      <c r="F43" s="60">
        <v>1</v>
      </c>
      <c r="G43" s="60">
        <v>1</v>
      </c>
      <c r="H43" s="60">
        <v>3</v>
      </c>
      <c r="I43" s="60">
        <v>1</v>
      </c>
      <c r="J43" s="60">
        <v>3</v>
      </c>
      <c r="K43" s="60">
        <v>9</v>
      </c>
      <c r="L43" s="60">
        <v>21</v>
      </c>
      <c r="M43" s="60">
        <v>26</v>
      </c>
      <c r="N43" s="60">
        <v>45</v>
      </c>
      <c r="O43" s="60">
        <v>74</v>
      </c>
      <c r="P43" s="60">
        <v>110</v>
      </c>
      <c r="Q43" s="60">
        <v>164</v>
      </c>
      <c r="R43" s="60">
        <v>302</v>
      </c>
      <c r="S43" s="60">
        <v>436</v>
      </c>
      <c r="T43" s="60">
        <v>589</v>
      </c>
      <c r="U43" s="60">
        <v>850</v>
      </c>
      <c r="V43" s="60">
        <v>1290</v>
      </c>
      <c r="W43" s="60">
        <v>1636</v>
      </c>
      <c r="X43" s="60">
        <v>1695</v>
      </c>
      <c r="Y43" s="60">
        <v>1131</v>
      </c>
      <c r="Z43" s="60">
        <v>481</v>
      </c>
      <c r="AA43" s="60">
        <v>108</v>
      </c>
      <c r="AB43" s="60">
        <v>8</v>
      </c>
      <c r="AC43" s="60">
        <v>0</v>
      </c>
    </row>
    <row r="44" spans="1:29">
      <c r="A44" s="21">
        <f t="shared" si="0"/>
        <v>2000</v>
      </c>
      <c r="B44" s="21">
        <f t="shared" si="1"/>
        <v>8898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5</v>
      </c>
      <c r="K44" s="64">
        <v>7</v>
      </c>
      <c r="L44" s="64">
        <v>23</v>
      </c>
      <c r="M44" s="64">
        <v>29</v>
      </c>
      <c r="N44" s="64">
        <v>36</v>
      </c>
      <c r="O44" s="64">
        <v>63</v>
      </c>
      <c r="P44" s="64">
        <v>113</v>
      </c>
      <c r="Q44" s="64">
        <v>184</v>
      </c>
      <c r="R44" s="64">
        <v>265</v>
      </c>
      <c r="S44" s="64">
        <v>466</v>
      </c>
      <c r="T44" s="64">
        <v>598</v>
      </c>
      <c r="U44" s="64">
        <v>811</v>
      </c>
      <c r="V44" s="64">
        <v>1199</v>
      </c>
      <c r="W44" s="64">
        <v>1611</v>
      </c>
      <c r="X44" s="64">
        <v>1658</v>
      </c>
      <c r="Y44" s="64">
        <v>1194</v>
      </c>
      <c r="Z44" s="64">
        <v>505</v>
      </c>
      <c r="AA44" s="64">
        <v>117</v>
      </c>
      <c r="AB44" s="64">
        <v>14</v>
      </c>
      <c r="AC44" s="64">
        <v>0</v>
      </c>
    </row>
    <row r="45" spans="1:29">
      <c r="A45" s="21">
        <f t="shared" si="0"/>
        <v>2001</v>
      </c>
      <c r="B45" s="21">
        <f t="shared" si="1"/>
        <v>8670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1</v>
      </c>
      <c r="J45" s="68">
        <v>4</v>
      </c>
      <c r="K45" s="68">
        <v>9</v>
      </c>
      <c r="L45" s="68">
        <v>23</v>
      </c>
      <c r="M45" s="68">
        <v>30</v>
      </c>
      <c r="N45" s="68">
        <v>37</v>
      </c>
      <c r="O45" s="68">
        <v>69</v>
      </c>
      <c r="P45" s="68">
        <v>103</v>
      </c>
      <c r="Q45" s="68">
        <v>184</v>
      </c>
      <c r="R45" s="68">
        <v>259</v>
      </c>
      <c r="S45" s="68">
        <v>424</v>
      </c>
      <c r="T45" s="68">
        <v>558</v>
      </c>
      <c r="U45" s="68">
        <v>705</v>
      </c>
      <c r="V45" s="68">
        <v>1185</v>
      </c>
      <c r="W45" s="68">
        <v>1604</v>
      </c>
      <c r="X45" s="68">
        <v>1627</v>
      </c>
      <c r="Y45" s="68">
        <v>1183</v>
      </c>
      <c r="Z45" s="68">
        <v>531</v>
      </c>
      <c r="AA45" s="68">
        <v>120</v>
      </c>
      <c r="AB45" s="68">
        <v>14</v>
      </c>
      <c r="AC45" s="68">
        <v>0</v>
      </c>
    </row>
    <row r="46" spans="1:29">
      <c r="A46" s="21">
        <f t="shared" si="0"/>
        <v>2002</v>
      </c>
      <c r="B46" s="21">
        <f t="shared" si="1"/>
        <v>8377</v>
      </c>
      <c r="C46" s="72">
        <v>1</v>
      </c>
      <c r="D46" s="72">
        <v>0</v>
      </c>
      <c r="E46" s="72">
        <v>3</v>
      </c>
      <c r="F46" s="72">
        <v>3</v>
      </c>
      <c r="G46" s="72">
        <v>1</v>
      </c>
      <c r="H46" s="72">
        <v>8</v>
      </c>
      <c r="I46" s="72">
        <v>3</v>
      </c>
      <c r="J46" s="72">
        <v>5</v>
      </c>
      <c r="K46" s="72">
        <v>5</v>
      </c>
      <c r="L46" s="72">
        <v>20</v>
      </c>
      <c r="M46" s="72">
        <v>18</v>
      </c>
      <c r="N46" s="72">
        <v>32</v>
      </c>
      <c r="O46" s="72">
        <v>67</v>
      </c>
      <c r="P46" s="72">
        <v>103</v>
      </c>
      <c r="Q46" s="72">
        <v>157</v>
      </c>
      <c r="R46" s="72">
        <v>253</v>
      </c>
      <c r="S46" s="72">
        <v>369</v>
      </c>
      <c r="T46" s="72">
        <v>561</v>
      </c>
      <c r="U46" s="72">
        <v>694</v>
      </c>
      <c r="V46" s="72">
        <v>1101</v>
      </c>
      <c r="W46" s="72">
        <v>1515</v>
      </c>
      <c r="X46" s="72">
        <v>1569</v>
      </c>
      <c r="Y46" s="72">
        <v>1251</v>
      </c>
      <c r="Z46" s="72">
        <v>501</v>
      </c>
      <c r="AA46" s="72">
        <v>130</v>
      </c>
      <c r="AB46" s="72">
        <v>15</v>
      </c>
      <c r="AC46" s="72">
        <v>0</v>
      </c>
    </row>
    <row r="47" spans="1:29">
      <c r="A47" s="21">
        <f t="shared" si="0"/>
        <v>2003</v>
      </c>
      <c r="B47" s="21">
        <f t="shared" si="1"/>
        <v>8153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2</v>
      </c>
      <c r="J47" s="76">
        <v>5</v>
      </c>
      <c r="K47" s="76">
        <v>10</v>
      </c>
      <c r="L47" s="76">
        <v>23</v>
      </c>
      <c r="M47" s="76">
        <v>19</v>
      </c>
      <c r="N47" s="76">
        <v>30</v>
      </c>
      <c r="O47" s="76">
        <v>50</v>
      </c>
      <c r="P47" s="76">
        <v>97</v>
      </c>
      <c r="Q47" s="76">
        <v>159</v>
      </c>
      <c r="R47" s="76">
        <v>232</v>
      </c>
      <c r="S47" s="76">
        <v>383</v>
      </c>
      <c r="T47" s="76">
        <v>476</v>
      </c>
      <c r="U47" s="76">
        <v>664</v>
      </c>
      <c r="V47" s="76">
        <v>996</v>
      </c>
      <c r="W47" s="76">
        <v>1475</v>
      </c>
      <c r="X47" s="76">
        <v>1580</v>
      </c>
      <c r="Y47" s="76">
        <v>1273</v>
      </c>
      <c r="Z47" s="76">
        <v>543</v>
      </c>
      <c r="AA47" s="76">
        <v>117</v>
      </c>
      <c r="AB47" s="76">
        <v>19</v>
      </c>
      <c r="AC47" s="76">
        <v>0</v>
      </c>
    </row>
    <row r="48" spans="1:29">
      <c r="A48" s="21">
        <f t="shared" si="0"/>
        <v>2004</v>
      </c>
      <c r="B48" s="21">
        <f t="shared" si="1"/>
        <v>7912</v>
      </c>
      <c r="C48" s="85">
        <v>1</v>
      </c>
      <c r="D48" s="85">
        <v>0</v>
      </c>
      <c r="E48" s="85">
        <v>0</v>
      </c>
      <c r="F48" s="85">
        <v>0</v>
      </c>
      <c r="G48" s="85">
        <v>0</v>
      </c>
      <c r="H48" s="85">
        <v>1</v>
      </c>
      <c r="I48" s="85">
        <v>2</v>
      </c>
      <c r="J48" s="85">
        <v>2</v>
      </c>
      <c r="K48" s="85">
        <v>6</v>
      </c>
      <c r="L48" s="85">
        <v>23</v>
      </c>
      <c r="M48" s="85">
        <v>14</v>
      </c>
      <c r="N48" s="85">
        <v>33</v>
      </c>
      <c r="O48" s="85">
        <v>43</v>
      </c>
      <c r="P48" s="85">
        <v>68</v>
      </c>
      <c r="Q48" s="85">
        <v>139</v>
      </c>
      <c r="R48" s="85">
        <v>228</v>
      </c>
      <c r="S48" s="85">
        <v>371</v>
      </c>
      <c r="T48" s="85">
        <v>491</v>
      </c>
      <c r="U48" s="85">
        <v>669</v>
      </c>
      <c r="V48" s="85">
        <v>991</v>
      </c>
      <c r="W48" s="85">
        <v>1384</v>
      </c>
      <c r="X48" s="85">
        <v>1584</v>
      </c>
      <c r="Y48" s="85">
        <v>1136</v>
      </c>
      <c r="Z48" s="85">
        <v>555</v>
      </c>
      <c r="AA48" s="85">
        <v>157</v>
      </c>
      <c r="AB48" s="85">
        <v>15</v>
      </c>
      <c r="AC48" s="85">
        <v>0</v>
      </c>
    </row>
    <row r="49" spans="1:29">
      <c r="A49" s="21">
        <f t="shared" si="0"/>
        <v>2005</v>
      </c>
      <c r="B49" s="21">
        <f t="shared" si="1"/>
        <v>7846</v>
      </c>
      <c r="C49" s="87">
        <v>1</v>
      </c>
      <c r="D49" s="87">
        <v>2</v>
      </c>
      <c r="E49" s="87">
        <v>1</v>
      </c>
      <c r="F49" s="87">
        <v>0</v>
      </c>
      <c r="G49" s="87">
        <v>0</v>
      </c>
      <c r="H49" s="87">
        <v>4</v>
      </c>
      <c r="I49" s="87">
        <v>3</v>
      </c>
      <c r="J49" s="87">
        <v>1</v>
      </c>
      <c r="K49" s="87">
        <v>7</v>
      </c>
      <c r="L49" s="87">
        <v>9</v>
      </c>
      <c r="M49" s="87">
        <v>22</v>
      </c>
      <c r="N49" s="87">
        <v>24</v>
      </c>
      <c r="O49" s="87">
        <v>45</v>
      </c>
      <c r="P49" s="87">
        <v>67</v>
      </c>
      <c r="Q49" s="87">
        <v>125</v>
      </c>
      <c r="R49" s="87">
        <v>207</v>
      </c>
      <c r="S49" s="87">
        <v>374</v>
      </c>
      <c r="T49" s="87">
        <v>508</v>
      </c>
      <c r="U49" s="87">
        <v>610</v>
      </c>
      <c r="V49" s="87">
        <v>928</v>
      </c>
      <c r="W49" s="87">
        <v>1360</v>
      </c>
      <c r="X49" s="87">
        <v>1614</v>
      </c>
      <c r="Y49" s="87">
        <v>1239</v>
      </c>
      <c r="Z49" s="87">
        <v>570</v>
      </c>
      <c r="AA49" s="87">
        <v>112</v>
      </c>
      <c r="AB49" s="87">
        <v>17</v>
      </c>
      <c r="AC49" s="87">
        <v>0</v>
      </c>
    </row>
    <row r="50" spans="1:29">
      <c r="A50" s="21">
        <f t="shared" si="0"/>
        <v>2006</v>
      </c>
      <c r="B50" s="21">
        <f t="shared" si="1"/>
        <v>7689</v>
      </c>
      <c r="C50" s="80">
        <v>0</v>
      </c>
      <c r="D50" s="80">
        <v>0</v>
      </c>
      <c r="E50" s="80">
        <v>0</v>
      </c>
      <c r="F50" s="80">
        <v>0</v>
      </c>
      <c r="G50" s="80">
        <v>1</v>
      </c>
      <c r="H50" s="80">
        <v>1</v>
      </c>
      <c r="I50" s="80">
        <v>1</v>
      </c>
      <c r="J50" s="80">
        <v>2</v>
      </c>
      <c r="K50" s="80">
        <v>3</v>
      </c>
      <c r="L50" s="80">
        <v>14</v>
      </c>
      <c r="M50" s="80">
        <v>18</v>
      </c>
      <c r="N50" s="80">
        <v>22</v>
      </c>
      <c r="O50" s="80">
        <v>35</v>
      </c>
      <c r="P50" s="80">
        <v>73</v>
      </c>
      <c r="Q50" s="80">
        <v>127</v>
      </c>
      <c r="R50" s="80">
        <v>199</v>
      </c>
      <c r="S50" s="80">
        <v>308</v>
      </c>
      <c r="T50" s="80">
        <v>468</v>
      </c>
      <c r="U50" s="80">
        <v>621</v>
      </c>
      <c r="V50" s="80">
        <v>901</v>
      </c>
      <c r="W50" s="80">
        <v>1348</v>
      </c>
      <c r="X50" s="80">
        <v>1533</v>
      </c>
      <c r="Y50" s="80">
        <v>1272</v>
      </c>
      <c r="Z50" s="80">
        <v>594</v>
      </c>
      <c r="AA50" s="80">
        <v>138</v>
      </c>
      <c r="AB50" s="80">
        <v>11</v>
      </c>
      <c r="AC50" s="80">
        <v>0</v>
      </c>
    </row>
    <row r="51" spans="1:29">
      <c r="B51" s="21">
        <f t="shared" si="1"/>
        <v>0</v>
      </c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AC109"/>
  <sheetViews>
    <sheetView workbookViewId="0"/>
    <sheetView workbookViewId="1"/>
    <sheetView workbookViewId="2"/>
    <sheetView workbookViewId="3"/>
  </sheetViews>
  <sheetFormatPr defaultRowHeight="12.75"/>
  <sheetData>
    <row r="1" spans="1:29" ht="78.75">
      <c r="A1" s="35" t="s">
        <v>50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16</v>
      </c>
      <c r="S1" s="35" t="s">
        <v>17</v>
      </c>
      <c r="T1" s="35" t="s">
        <v>18</v>
      </c>
      <c r="U1" s="35" t="s">
        <v>19</v>
      </c>
      <c r="V1" s="35" t="s">
        <v>20</v>
      </c>
      <c r="W1" s="35" t="s">
        <v>21</v>
      </c>
      <c r="X1" s="35" t="s">
        <v>22</v>
      </c>
      <c r="Y1" s="35" t="s">
        <v>23</v>
      </c>
      <c r="Z1" s="35" t="s">
        <v>24</v>
      </c>
      <c r="AA1" s="35" t="s">
        <v>25</v>
      </c>
      <c r="AB1" s="35" t="s">
        <v>26</v>
      </c>
      <c r="AC1" s="35"/>
    </row>
    <row r="2" spans="1:29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>
      <c r="A3" s="39">
        <v>1900</v>
      </c>
      <c r="B3" s="41"/>
      <c r="C3" s="40">
        <v>0.76777838835580736</v>
      </c>
      <c r="D3" s="40">
        <v>0.93702228590698766</v>
      </c>
      <c r="E3" s="40">
        <v>0.97081532797027381</v>
      </c>
      <c r="F3" s="40">
        <v>0.98118541418289817</v>
      </c>
      <c r="G3" s="40">
        <v>0.98554305679352217</v>
      </c>
      <c r="H3" s="40"/>
      <c r="I3" s="40">
        <v>0.99210763571544991</v>
      </c>
      <c r="J3" s="40">
        <v>0.99491772898298425</v>
      </c>
      <c r="K3" s="40">
        <v>0.99182134036864411</v>
      </c>
      <c r="L3" s="40">
        <v>0.988447962237605</v>
      </c>
      <c r="M3" s="40">
        <v>0.9866349294215333</v>
      </c>
      <c r="N3" s="40">
        <v>0.98591648538609555</v>
      </c>
      <c r="O3" s="40">
        <v>0.98437195181862069</v>
      </c>
      <c r="P3" s="40">
        <v>0.98278978442297449</v>
      </c>
      <c r="Q3" s="40">
        <v>0.97989768715325309</v>
      </c>
      <c r="R3" s="40">
        <v>0.97443134492458394</v>
      </c>
      <c r="S3" s="40">
        <v>0.96604136945111485</v>
      </c>
      <c r="T3" s="40">
        <v>0.9540153176343471</v>
      </c>
      <c r="U3" s="40">
        <v>0.93365680428424935</v>
      </c>
      <c r="V3" s="40">
        <v>0.90203120279067217</v>
      </c>
      <c r="W3" s="40">
        <v>0.8592696441685026</v>
      </c>
      <c r="X3" s="40">
        <v>0.78521096128751633</v>
      </c>
      <c r="Y3" s="40">
        <v>0.69461727267538098</v>
      </c>
      <c r="Z3" s="40">
        <v>0.57128056361375879</v>
      </c>
      <c r="AA3" s="40">
        <v>0.23879040667361839</v>
      </c>
      <c r="AB3" s="40">
        <v>1</v>
      </c>
      <c r="AC3" s="41"/>
    </row>
    <row r="4" spans="1:29">
      <c r="A4" s="39">
        <v>1901</v>
      </c>
      <c r="B4" s="41"/>
      <c r="C4" s="40">
        <v>0.80038472366882696</v>
      </c>
      <c r="D4" s="40">
        <v>0.9476411491106721</v>
      </c>
      <c r="E4" s="40">
        <v>0.97666632524240093</v>
      </c>
      <c r="F4" s="40">
        <v>0.98425334832309264</v>
      </c>
      <c r="G4" s="40">
        <v>0.98784694155844954</v>
      </c>
      <c r="H4" s="40"/>
      <c r="I4" s="40">
        <v>0.99310131057742557</v>
      </c>
      <c r="J4" s="40">
        <v>0.99554948052400283</v>
      </c>
      <c r="K4" s="40">
        <v>0.99234411468464123</v>
      </c>
      <c r="L4" s="40">
        <v>0.98910172272730845</v>
      </c>
      <c r="M4" s="40">
        <v>0.98737607180004883</v>
      </c>
      <c r="N4" s="40">
        <v>0.98626644184500334</v>
      </c>
      <c r="O4" s="40">
        <v>0.98504251189013226</v>
      </c>
      <c r="P4" s="40">
        <v>0.98274770599048922</v>
      </c>
      <c r="Q4" s="40">
        <v>0.98077175614829093</v>
      </c>
      <c r="R4" s="40">
        <v>0.97452120814367904</v>
      </c>
      <c r="S4" s="40">
        <v>0.96709174971149026</v>
      </c>
      <c r="T4" s="40">
        <v>0.95372706424006859</v>
      </c>
      <c r="U4" s="40">
        <v>0.93502100417947653</v>
      </c>
      <c r="V4" s="40">
        <v>0.90373439976178394</v>
      </c>
      <c r="W4" s="40">
        <v>0.85883516459630704</v>
      </c>
      <c r="X4" s="40">
        <v>0.78616561144368557</v>
      </c>
      <c r="Y4" s="40">
        <v>0.70052264131032449</v>
      </c>
      <c r="Z4" s="40">
        <v>0.56350249802787267</v>
      </c>
      <c r="AA4" s="40">
        <v>0.26192434210526316</v>
      </c>
      <c r="AB4" s="40">
        <v>1</v>
      </c>
      <c r="AC4" s="41"/>
    </row>
    <row r="5" spans="1:29">
      <c r="A5" s="39">
        <v>1902</v>
      </c>
      <c r="B5" s="41"/>
      <c r="C5" s="40">
        <v>0.80127368357811146</v>
      </c>
      <c r="D5" s="40">
        <v>0.94738651952713482</v>
      </c>
      <c r="E5" s="40">
        <v>0.97531419239522565</v>
      </c>
      <c r="F5" s="40">
        <v>0.9847578868579302</v>
      </c>
      <c r="G5" s="40">
        <v>0.98857813587886989</v>
      </c>
      <c r="H5" s="40"/>
      <c r="I5" s="40">
        <v>0.9933593045733583</v>
      </c>
      <c r="J5" s="40">
        <v>0.99566318451762315</v>
      </c>
      <c r="K5" s="40">
        <v>0.99268334751560938</v>
      </c>
      <c r="L5" s="40">
        <v>0.98962681528233243</v>
      </c>
      <c r="M5" s="40">
        <v>0.98796208179092482</v>
      </c>
      <c r="N5" s="40">
        <v>0.98685337842111087</v>
      </c>
      <c r="O5" s="40">
        <v>0.98588484161346535</v>
      </c>
      <c r="P5" s="40">
        <v>0.98398524216191485</v>
      </c>
      <c r="Q5" s="40">
        <v>0.98165666497813719</v>
      </c>
      <c r="R5" s="40">
        <v>0.97627499120587002</v>
      </c>
      <c r="S5" s="40">
        <v>0.96900315705942464</v>
      </c>
      <c r="T5" s="40">
        <v>0.9570638515926102</v>
      </c>
      <c r="U5" s="40">
        <v>0.93921627248266404</v>
      </c>
      <c r="V5" s="40">
        <v>0.9109828650370998</v>
      </c>
      <c r="W5" s="40">
        <v>0.87177117851984032</v>
      </c>
      <c r="X5" s="40">
        <v>0.80435517317633898</v>
      </c>
      <c r="Y5" s="40">
        <v>0.73634967334400558</v>
      </c>
      <c r="Z5" s="40">
        <v>0.62029317634043224</v>
      </c>
      <c r="AA5" s="40">
        <v>0.3006284208392459</v>
      </c>
      <c r="AB5" s="40">
        <v>1</v>
      </c>
      <c r="AC5" s="41"/>
    </row>
    <row r="6" spans="1:29">
      <c r="A6" s="39">
        <v>1903</v>
      </c>
      <c r="B6" s="41"/>
      <c r="C6" s="40">
        <v>0.80800269646040268</v>
      </c>
      <c r="D6" s="40">
        <v>0.94988242474286022</v>
      </c>
      <c r="E6" s="40">
        <v>0.97674104124408379</v>
      </c>
      <c r="F6" s="40">
        <v>0.98522800026327284</v>
      </c>
      <c r="G6" s="40">
        <v>0.98899519527066238</v>
      </c>
      <c r="H6" s="40"/>
      <c r="I6" s="40">
        <v>0.99321593495941463</v>
      </c>
      <c r="J6" s="40">
        <v>0.99556658402459219</v>
      </c>
      <c r="K6" s="40">
        <v>0.99242400367691685</v>
      </c>
      <c r="L6" s="40">
        <v>0.98942181373195448</v>
      </c>
      <c r="M6" s="40">
        <v>0.98771909837001148</v>
      </c>
      <c r="N6" s="40">
        <v>0.98678863786451387</v>
      </c>
      <c r="O6" s="40">
        <v>0.98529732337692377</v>
      </c>
      <c r="P6" s="40">
        <v>0.98366795572915233</v>
      </c>
      <c r="Q6" s="40">
        <v>0.98138035475363872</v>
      </c>
      <c r="R6" s="40">
        <v>0.97567374749516578</v>
      </c>
      <c r="S6" s="40">
        <v>0.96737032560894642</v>
      </c>
      <c r="T6" s="40">
        <v>0.95502866332570924</v>
      </c>
      <c r="U6" s="40">
        <v>0.93582470019575514</v>
      </c>
      <c r="V6" s="40">
        <v>0.9072525019398483</v>
      </c>
      <c r="W6" s="40">
        <v>0.86455639675566776</v>
      </c>
      <c r="X6" s="40">
        <v>0.79532086026166049</v>
      </c>
      <c r="Y6" s="40">
        <v>0.71632738023092202</v>
      </c>
      <c r="Z6" s="40">
        <v>0.60441724424194443</v>
      </c>
      <c r="AA6" s="40">
        <v>0.27329068372650933</v>
      </c>
      <c r="AB6" s="40">
        <v>1</v>
      </c>
      <c r="AC6" s="41"/>
    </row>
    <row r="7" spans="1:29">
      <c r="A7" s="39">
        <v>1904</v>
      </c>
      <c r="B7" s="41"/>
      <c r="C7" s="40">
        <v>0.79985024639589164</v>
      </c>
      <c r="D7" s="40">
        <v>0.9501395164608204</v>
      </c>
      <c r="E7" s="40">
        <v>0.97829979712055004</v>
      </c>
      <c r="F7" s="40">
        <v>0.98565579809663473</v>
      </c>
      <c r="G7" s="40">
        <v>0.98975818325637432</v>
      </c>
      <c r="H7" s="40"/>
      <c r="I7" s="40">
        <v>0.99330521371215841</v>
      </c>
      <c r="J7" s="40">
        <v>0.99519106949094582</v>
      </c>
      <c r="K7" s="40">
        <v>0.99187865549664211</v>
      </c>
      <c r="L7" s="40">
        <v>0.98894176032246661</v>
      </c>
      <c r="M7" s="40">
        <v>0.98734831916799837</v>
      </c>
      <c r="N7" s="40">
        <v>0.98645424351022437</v>
      </c>
      <c r="O7" s="40">
        <v>0.98526694262618209</v>
      </c>
      <c r="P7" s="40">
        <v>0.98365611921049745</v>
      </c>
      <c r="Q7" s="40">
        <v>0.98068677497270773</v>
      </c>
      <c r="R7" s="40">
        <v>0.974816751957296</v>
      </c>
      <c r="S7" s="40">
        <v>0.96695047957292735</v>
      </c>
      <c r="T7" s="40">
        <v>0.95299995194336429</v>
      </c>
      <c r="U7" s="40">
        <v>0.93458986999001536</v>
      </c>
      <c r="V7" s="40">
        <v>0.90145359550533632</v>
      </c>
      <c r="W7" s="40">
        <v>0.86045920959057198</v>
      </c>
      <c r="X7" s="40">
        <v>0.78716153913998665</v>
      </c>
      <c r="Y7" s="40">
        <v>0.7005415737496018</v>
      </c>
      <c r="Z7" s="40">
        <v>0.56621866505587437</v>
      </c>
      <c r="AA7" s="40">
        <v>0.28120686255176497</v>
      </c>
      <c r="AB7" s="40">
        <v>1</v>
      </c>
      <c r="AC7" s="41"/>
    </row>
    <row r="8" spans="1:29">
      <c r="A8" s="39">
        <v>1905</v>
      </c>
      <c r="B8" s="41"/>
      <c r="C8" s="40">
        <v>0.79771512830383184</v>
      </c>
      <c r="D8" s="40">
        <v>0.95213598175945102</v>
      </c>
      <c r="E8" s="40">
        <v>0.97847931154239731</v>
      </c>
      <c r="F8" s="40">
        <v>0.98656815407363352</v>
      </c>
      <c r="G8" s="40">
        <v>0.9903686556190392</v>
      </c>
      <c r="H8" s="40"/>
      <c r="I8" s="40">
        <v>0.99382916435783397</v>
      </c>
      <c r="J8" s="40">
        <v>0.99551716159691372</v>
      </c>
      <c r="K8" s="40">
        <v>0.99241364604904858</v>
      </c>
      <c r="L8" s="40">
        <v>0.98965017047527748</v>
      </c>
      <c r="M8" s="40">
        <v>0.98802110620654193</v>
      </c>
      <c r="N8" s="40">
        <v>0.98703736048868373</v>
      </c>
      <c r="O8" s="40">
        <v>0.98571467624700959</v>
      </c>
      <c r="P8" s="40">
        <v>0.98420557705794676</v>
      </c>
      <c r="Q8" s="40">
        <v>0.98080643760570208</v>
      </c>
      <c r="R8" s="40">
        <v>0.97638244105770489</v>
      </c>
      <c r="S8" s="40">
        <v>0.9673729164770033</v>
      </c>
      <c r="T8" s="40">
        <v>0.95412667356077419</v>
      </c>
      <c r="U8" s="40">
        <v>0.93490736571176125</v>
      </c>
      <c r="V8" s="40">
        <v>0.90507852873253003</v>
      </c>
      <c r="W8" s="40">
        <v>0.86025514820670379</v>
      </c>
      <c r="X8" s="40">
        <v>0.79710800263445036</v>
      </c>
      <c r="Y8" s="40">
        <v>0.70201779671638054</v>
      </c>
      <c r="Z8" s="40">
        <v>0.60040624134428955</v>
      </c>
      <c r="AA8" s="40">
        <v>0.25486381322957197</v>
      </c>
      <c r="AB8" s="40">
        <v>1</v>
      </c>
      <c r="AC8" s="41"/>
    </row>
    <row r="9" spans="1:29">
      <c r="A9" s="39">
        <v>1906</v>
      </c>
      <c r="B9" s="41"/>
      <c r="C9" s="40">
        <v>0.83701783876329183</v>
      </c>
      <c r="D9" s="40">
        <v>0.95968648675945711</v>
      </c>
      <c r="E9" s="40">
        <v>0.98280638017564936</v>
      </c>
      <c r="F9" s="40">
        <v>0.98924953176497499</v>
      </c>
      <c r="G9" s="40">
        <v>0.99225277116414889</v>
      </c>
      <c r="H9" s="40"/>
      <c r="I9" s="40">
        <v>0.99537370252148394</v>
      </c>
      <c r="J9" s="40">
        <v>0.99661744606683245</v>
      </c>
      <c r="K9" s="40">
        <v>0.99439446654235175</v>
      </c>
      <c r="L9" s="40">
        <v>0.99215420934756304</v>
      </c>
      <c r="M9" s="40">
        <v>0.991039228569083</v>
      </c>
      <c r="N9" s="40">
        <v>0.99019965435138779</v>
      </c>
      <c r="O9" s="40">
        <v>0.98914028391308295</v>
      </c>
      <c r="P9" s="40">
        <v>0.9882477852096877</v>
      </c>
      <c r="Q9" s="40">
        <v>0.98492174889046047</v>
      </c>
      <c r="R9" s="40">
        <v>0.98173809839863202</v>
      </c>
      <c r="S9" s="40">
        <v>0.97421846058344708</v>
      </c>
      <c r="T9" s="40">
        <v>0.96378909235344079</v>
      </c>
      <c r="U9" s="40">
        <v>0.94760026530025299</v>
      </c>
      <c r="V9" s="40">
        <v>0.92238532593320688</v>
      </c>
      <c r="W9" s="40">
        <v>0.8844238975817923</v>
      </c>
      <c r="X9" s="40">
        <v>0.82734324879325172</v>
      </c>
      <c r="Y9" s="40">
        <v>0.74181232216479875</v>
      </c>
      <c r="Z9" s="40">
        <v>0.65720421817781327</v>
      </c>
      <c r="AA9" s="40">
        <v>0.33856665212966996</v>
      </c>
      <c r="AB9" s="40">
        <v>1</v>
      </c>
      <c r="AC9" s="41"/>
    </row>
    <row r="10" spans="1:29">
      <c r="A10" s="39">
        <v>1907</v>
      </c>
      <c r="B10" s="41"/>
      <c r="C10" s="40">
        <v>0.84191634640906465</v>
      </c>
      <c r="D10" s="40">
        <v>0.96175964908373368</v>
      </c>
      <c r="E10" s="40">
        <v>0.98310846705249244</v>
      </c>
      <c r="F10" s="40">
        <v>0.98947309618834223</v>
      </c>
      <c r="G10" s="40">
        <v>0.99226547133927034</v>
      </c>
      <c r="H10" s="40"/>
      <c r="I10" s="40">
        <v>0.99539138491634671</v>
      </c>
      <c r="J10" s="40">
        <v>0.99674074066221208</v>
      </c>
      <c r="K10" s="40">
        <v>0.99450370884453598</v>
      </c>
      <c r="L10" s="40">
        <v>0.99232146373687868</v>
      </c>
      <c r="M10" s="40">
        <v>0.99124613065374445</v>
      </c>
      <c r="N10" s="40">
        <v>0.99003747863957825</v>
      </c>
      <c r="O10" s="40">
        <v>0.98867751167207307</v>
      </c>
      <c r="P10" s="40">
        <v>0.98784122342570047</v>
      </c>
      <c r="Q10" s="40">
        <v>0.98483228636047082</v>
      </c>
      <c r="R10" s="40">
        <v>0.98099495949715276</v>
      </c>
      <c r="S10" s="40">
        <v>0.97302350514893243</v>
      </c>
      <c r="T10" s="40">
        <v>0.96168482385849352</v>
      </c>
      <c r="U10" s="40">
        <v>0.94509879318928891</v>
      </c>
      <c r="V10" s="40">
        <v>0.91703256517476373</v>
      </c>
      <c r="W10" s="40">
        <v>0.87594491889020554</v>
      </c>
      <c r="X10" s="40">
        <v>0.80949941020853</v>
      </c>
      <c r="Y10" s="40">
        <v>0.72004791908883048</v>
      </c>
      <c r="Z10" s="40">
        <v>0.62766528814651701</v>
      </c>
      <c r="AA10" s="40">
        <v>0.37942881683487217</v>
      </c>
      <c r="AB10" s="40">
        <v>1</v>
      </c>
      <c r="AC10" s="41"/>
    </row>
    <row r="11" spans="1:29">
      <c r="A11" s="39">
        <v>1908</v>
      </c>
      <c r="B11" s="41"/>
      <c r="C11" s="40">
        <v>0.85204815393693956</v>
      </c>
      <c r="D11" s="40">
        <v>0.96571054918941335</v>
      </c>
      <c r="E11" s="40">
        <v>0.98465014367449832</v>
      </c>
      <c r="F11" s="40">
        <v>0.99023999085963244</v>
      </c>
      <c r="G11" s="40">
        <v>0.99321270192113742</v>
      </c>
      <c r="H11" s="40"/>
      <c r="I11" s="40">
        <v>0.99578784418152722</v>
      </c>
      <c r="J11" s="40">
        <v>0.99695594146330391</v>
      </c>
      <c r="K11" s="40">
        <v>0.9949608915408964</v>
      </c>
      <c r="L11" s="40">
        <v>0.9930052461207739</v>
      </c>
      <c r="M11" s="40">
        <v>0.99204298306156014</v>
      </c>
      <c r="N11" s="40">
        <v>0.99103468073247825</v>
      </c>
      <c r="O11" s="40">
        <v>0.98997181830726755</v>
      </c>
      <c r="P11" s="40">
        <v>0.9888319119161828</v>
      </c>
      <c r="Q11" s="40">
        <v>0.98598883124939563</v>
      </c>
      <c r="R11" s="40">
        <v>0.98238359669053454</v>
      </c>
      <c r="S11" s="40">
        <v>0.97536348227052372</v>
      </c>
      <c r="T11" s="40">
        <v>0.96455584169588038</v>
      </c>
      <c r="U11" s="40">
        <v>0.94901248192801246</v>
      </c>
      <c r="V11" s="40">
        <v>0.92465002749393366</v>
      </c>
      <c r="W11" s="40">
        <v>0.88809773527325131</v>
      </c>
      <c r="X11" s="40">
        <v>0.82613576791066179</v>
      </c>
      <c r="Y11" s="40">
        <v>0.74525430364878686</v>
      </c>
      <c r="Z11" s="40">
        <v>0.64712019020816147</v>
      </c>
      <c r="AA11" s="40">
        <v>0.38844699439301078</v>
      </c>
      <c r="AB11" s="40">
        <v>1</v>
      </c>
      <c r="AC11" s="41"/>
    </row>
    <row r="12" spans="1:29">
      <c r="A12" s="39">
        <v>1909</v>
      </c>
      <c r="B12" s="41"/>
      <c r="C12" s="40">
        <v>0.8660207476789139</v>
      </c>
      <c r="D12" s="40">
        <v>0.96715394570049573</v>
      </c>
      <c r="E12" s="40">
        <v>0.98627480308314897</v>
      </c>
      <c r="F12" s="40">
        <v>0.99134575670913994</v>
      </c>
      <c r="G12" s="40">
        <v>0.99364864209787329</v>
      </c>
      <c r="H12" s="40"/>
      <c r="I12" s="40">
        <v>0.99618889166599611</v>
      </c>
      <c r="J12" s="40">
        <v>0.99735470335199472</v>
      </c>
      <c r="K12" s="40">
        <v>0.9956342390335291</v>
      </c>
      <c r="L12" s="40">
        <v>0.99377220822528245</v>
      </c>
      <c r="M12" s="40">
        <v>0.99275593164041864</v>
      </c>
      <c r="N12" s="40">
        <v>0.99197181799433265</v>
      </c>
      <c r="O12" s="40">
        <v>0.99063182768225122</v>
      </c>
      <c r="P12" s="40">
        <v>0.98991794272005307</v>
      </c>
      <c r="Q12" s="40">
        <v>0.98709068295915681</v>
      </c>
      <c r="R12" s="40">
        <v>0.98403424290154395</v>
      </c>
      <c r="S12" s="40">
        <v>0.97706563142616609</v>
      </c>
      <c r="T12" s="40">
        <v>0.96720431231418214</v>
      </c>
      <c r="U12" s="40">
        <v>0.9512783611791954</v>
      </c>
      <c r="V12" s="40">
        <v>0.92869303694869798</v>
      </c>
      <c r="W12" s="40">
        <v>0.88996844730190505</v>
      </c>
      <c r="X12" s="40">
        <v>0.83802098233538436</v>
      </c>
      <c r="Y12" s="40">
        <v>0.75887445769844097</v>
      </c>
      <c r="Z12" s="40">
        <v>0.66567372290531113</v>
      </c>
      <c r="AA12" s="40">
        <v>0.51542870375730909</v>
      </c>
      <c r="AB12" s="40">
        <v>-1.0762751520823732E-2</v>
      </c>
      <c r="AC12" s="41"/>
    </row>
    <row r="13" spans="1:29">
      <c r="A13" s="39">
        <v>1910</v>
      </c>
      <c r="B13" s="41"/>
      <c r="C13" s="40">
        <v>0.86241908846059112</v>
      </c>
      <c r="D13" s="40">
        <v>0.96675220959140007</v>
      </c>
      <c r="E13" s="40">
        <v>0.98507412382699466</v>
      </c>
      <c r="F13" s="40">
        <v>0.99087970118288904</v>
      </c>
      <c r="G13" s="40">
        <v>0.99349039206906342</v>
      </c>
      <c r="H13" s="40"/>
      <c r="I13" s="40">
        <v>0.99600415227539785</v>
      </c>
      <c r="J13" s="40">
        <v>0.99723975315713798</v>
      </c>
      <c r="K13" s="40">
        <v>0.99565140137963204</v>
      </c>
      <c r="L13" s="40">
        <v>0.99372158720225956</v>
      </c>
      <c r="M13" s="40">
        <v>0.99263783954671514</v>
      </c>
      <c r="N13" s="40">
        <v>0.99191855623576575</v>
      </c>
      <c r="O13" s="40">
        <v>0.99080741104607561</v>
      </c>
      <c r="P13" s="40">
        <v>0.9895461903360635</v>
      </c>
      <c r="Q13" s="40">
        <v>0.98718885745152596</v>
      </c>
      <c r="R13" s="40">
        <v>0.98317183414842868</v>
      </c>
      <c r="S13" s="40">
        <v>0.97659996888757783</v>
      </c>
      <c r="T13" s="40">
        <v>0.96691326483354101</v>
      </c>
      <c r="U13" s="40">
        <v>0.95041033150550813</v>
      </c>
      <c r="V13" s="40">
        <v>0.92567497412872601</v>
      </c>
      <c r="W13" s="40">
        <v>0.88831733198517215</v>
      </c>
      <c r="X13" s="40">
        <v>0.82702874696769979</v>
      </c>
      <c r="Y13" s="40">
        <v>0.7540672135850619</v>
      </c>
      <c r="Z13" s="40">
        <v>0.6477013876431259</v>
      </c>
      <c r="AA13" s="40">
        <v>0.53794106181090362</v>
      </c>
      <c r="AB13" s="40">
        <v>-0.10244205055244304</v>
      </c>
      <c r="AC13" s="41"/>
    </row>
    <row r="14" spans="1:29">
      <c r="A14" s="39">
        <v>1911</v>
      </c>
      <c r="B14" s="41"/>
      <c r="C14" s="40">
        <v>0.88289069168759127</v>
      </c>
      <c r="D14" s="40">
        <v>0.972274112792333</v>
      </c>
      <c r="E14" s="40">
        <v>0.98807436644023894</v>
      </c>
      <c r="F14" s="40">
        <v>0.99208124519485408</v>
      </c>
      <c r="G14" s="40">
        <v>0.99446376398943925</v>
      </c>
      <c r="H14" s="40"/>
      <c r="I14" s="40">
        <v>0.99654055619549542</v>
      </c>
      <c r="J14" s="40">
        <v>0.9975350468686256</v>
      </c>
      <c r="K14" s="40">
        <v>0.99579897795258276</v>
      </c>
      <c r="L14" s="40">
        <v>0.99387566632169777</v>
      </c>
      <c r="M14" s="40">
        <v>0.99303529860582673</v>
      </c>
      <c r="N14" s="40">
        <v>0.99236350391009975</v>
      </c>
      <c r="O14" s="40">
        <v>0.99106887653269005</v>
      </c>
      <c r="P14" s="40">
        <v>0.99007197674839409</v>
      </c>
      <c r="Q14" s="40">
        <v>0.98794292448119614</v>
      </c>
      <c r="R14" s="40">
        <v>0.98384910941471126</v>
      </c>
      <c r="S14" s="40">
        <v>0.97764741270792477</v>
      </c>
      <c r="T14" s="40">
        <v>0.96845685957900585</v>
      </c>
      <c r="U14" s="40">
        <v>0.95282662172243049</v>
      </c>
      <c r="V14" s="40">
        <v>0.92807294577960098</v>
      </c>
      <c r="W14" s="40">
        <v>0.89279171568392912</v>
      </c>
      <c r="X14" s="40">
        <v>0.83409107363432566</v>
      </c>
      <c r="Y14" s="40">
        <v>0.76038584675627918</v>
      </c>
      <c r="Z14" s="40">
        <v>0.65036667033432893</v>
      </c>
      <c r="AA14" s="40">
        <v>0.53422389658288205</v>
      </c>
      <c r="AB14" s="40">
        <v>-2.7950586341258798E-3</v>
      </c>
      <c r="AC14" s="41"/>
    </row>
    <row r="15" spans="1:29">
      <c r="A15" s="39">
        <v>1912</v>
      </c>
      <c r="B15" s="41"/>
      <c r="C15" s="40">
        <v>0.88561180980487397</v>
      </c>
      <c r="D15" s="40">
        <v>0.97442581233069581</v>
      </c>
      <c r="E15" s="40">
        <v>0.98846277248001313</v>
      </c>
      <c r="F15" s="40">
        <v>0.99295313468303026</v>
      </c>
      <c r="G15" s="40">
        <v>0.99475513974329488</v>
      </c>
      <c r="H15" s="40"/>
      <c r="I15" s="40">
        <v>0.99680762893780439</v>
      </c>
      <c r="J15" s="40">
        <v>0.99775322086633622</v>
      </c>
      <c r="K15" s="40">
        <v>0.99597884688335236</v>
      </c>
      <c r="L15" s="40">
        <v>0.99425841859020681</v>
      </c>
      <c r="M15" s="40">
        <v>0.99335300161005113</v>
      </c>
      <c r="N15" s="40">
        <v>0.99264941774704396</v>
      </c>
      <c r="O15" s="40">
        <v>0.99140601773498649</v>
      </c>
      <c r="P15" s="40">
        <v>0.99019138168792309</v>
      </c>
      <c r="Q15" s="40">
        <v>0.98825975645913744</v>
      </c>
      <c r="R15" s="40">
        <v>0.98408392317534554</v>
      </c>
      <c r="S15" s="40">
        <v>0.97769812583264304</v>
      </c>
      <c r="T15" s="40">
        <v>0.9686786498266905</v>
      </c>
      <c r="U15" s="40">
        <v>0.95300135087527804</v>
      </c>
      <c r="V15" s="40">
        <v>0.92917672844704324</v>
      </c>
      <c r="W15" s="40">
        <v>0.892409862696383</v>
      </c>
      <c r="X15" s="40">
        <v>0.8348131214477672</v>
      </c>
      <c r="Y15" s="40">
        <v>0.76863847992734435</v>
      </c>
      <c r="Z15" s="40">
        <v>0.64462408416018646</v>
      </c>
      <c r="AA15" s="40">
        <v>0.5860956083623885</v>
      </c>
      <c r="AB15" s="40">
        <v>-1.0591790870823958E-2</v>
      </c>
      <c r="AC15" s="41"/>
    </row>
    <row r="16" spans="1:29">
      <c r="A16" s="39">
        <v>1913</v>
      </c>
      <c r="B16" s="41"/>
      <c r="C16" s="40">
        <v>0.88105377043965227</v>
      </c>
      <c r="D16" s="40">
        <v>0.9722018995513958</v>
      </c>
      <c r="E16" s="40">
        <v>0.98735213458668047</v>
      </c>
      <c r="F16" s="40">
        <v>0.99209355828154</v>
      </c>
      <c r="G16" s="40">
        <v>0.99420880173202342</v>
      </c>
      <c r="H16" s="40"/>
      <c r="I16" s="40">
        <v>0.99647891274670486</v>
      </c>
      <c r="J16" s="40">
        <v>0.99757315092556254</v>
      </c>
      <c r="K16" s="40">
        <v>0.99595015321847624</v>
      </c>
      <c r="L16" s="40">
        <v>0.99416077096214939</v>
      </c>
      <c r="M16" s="40">
        <v>0.99336758968584671</v>
      </c>
      <c r="N16" s="40">
        <v>0.99269496833623361</v>
      </c>
      <c r="O16" s="40">
        <v>0.99147285696641607</v>
      </c>
      <c r="P16" s="40">
        <v>0.99005793686327714</v>
      </c>
      <c r="Q16" s="40">
        <v>0.9880815705798589</v>
      </c>
      <c r="R16" s="40">
        <v>0.98385919214109618</v>
      </c>
      <c r="S16" s="40">
        <v>0.97803701412157784</v>
      </c>
      <c r="T16" s="40">
        <v>0.96944224203268825</v>
      </c>
      <c r="U16" s="40">
        <v>0.95384731812213253</v>
      </c>
      <c r="V16" s="40">
        <v>0.92929050715354267</v>
      </c>
      <c r="W16" s="40">
        <v>0.8944771069152635</v>
      </c>
      <c r="X16" s="40">
        <v>0.83763296506499518</v>
      </c>
      <c r="Y16" s="40">
        <v>0.77120470511280637</v>
      </c>
      <c r="Z16" s="40">
        <v>0.65976178874780611</v>
      </c>
      <c r="AA16" s="40">
        <v>0.56911441166458432</v>
      </c>
      <c r="AB16" s="40">
        <v>6.4725662787695204E-2</v>
      </c>
      <c r="AC16" s="41"/>
    </row>
    <row r="17" spans="1:29">
      <c r="A17" s="39">
        <v>1914</v>
      </c>
      <c r="B17" s="41"/>
      <c r="C17" s="40">
        <v>0.89736909353319527</v>
      </c>
      <c r="D17" s="40">
        <v>0.97838921540490065</v>
      </c>
      <c r="E17" s="40">
        <v>0.99035509136209166</v>
      </c>
      <c r="F17" s="40">
        <v>0.9940653115212319</v>
      </c>
      <c r="G17" s="40">
        <v>0.99537137556828348</v>
      </c>
      <c r="H17" s="40"/>
      <c r="I17" s="40">
        <v>0.99705782038571122</v>
      </c>
      <c r="J17" s="40">
        <v>0.99800983608628069</v>
      </c>
      <c r="K17" s="40">
        <v>0.99671232015770439</v>
      </c>
      <c r="L17" s="40">
        <v>0.99509996141890389</v>
      </c>
      <c r="M17" s="40">
        <v>0.994407444704968</v>
      </c>
      <c r="N17" s="40">
        <v>0.99375579468180697</v>
      </c>
      <c r="O17" s="40">
        <v>0.9927316279455658</v>
      </c>
      <c r="P17" s="40">
        <v>0.99147570437471644</v>
      </c>
      <c r="Q17" s="40">
        <v>0.98948934051743664</v>
      </c>
      <c r="R17" s="40">
        <v>0.98566971206814935</v>
      </c>
      <c r="S17" s="40">
        <v>0.97975828351744121</v>
      </c>
      <c r="T17" s="40">
        <v>0.97162328778607954</v>
      </c>
      <c r="U17" s="40">
        <v>0.95660602704105713</v>
      </c>
      <c r="V17" s="40">
        <v>0.93183725855395527</v>
      </c>
      <c r="W17" s="40">
        <v>0.90059502976385797</v>
      </c>
      <c r="X17" s="40">
        <v>0.84368469813656199</v>
      </c>
      <c r="Y17" s="40">
        <v>0.7811366155779067</v>
      </c>
      <c r="Z17" s="40">
        <v>0.69121606178394779</v>
      </c>
      <c r="AA17" s="40">
        <v>0.62741404081797292</v>
      </c>
      <c r="AB17" s="40">
        <v>0.56630351424409742</v>
      </c>
      <c r="AC17" s="41"/>
    </row>
    <row r="18" spans="1:29">
      <c r="A18" s="39">
        <v>1915</v>
      </c>
      <c r="B18" s="41"/>
      <c r="C18" s="40">
        <v>0.90322559566108784</v>
      </c>
      <c r="D18" s="40">
        <v>0.97990540419056527</v>
      </c>
      <c r="E18" s="40">
        <v>0.99146970810535406</v>
      </c>
      <c r="F18" s="40">
        <v>0.99451682600895341</v>
      </c>
      <c r="G18" s="40">
        <v>0.99608953202371431</v>
      </c>
      <c r="H18" s="40"/>
      <c r="I18" s="40">
        <v>0.99740377041286388</v>
      </c>
      <c r="J18" s="40">
        <v>0.99810377852843735</v>
      </c>
      <c r="K18" s="40">
        <v>0.99669041996553254</v>
      </c>
      <c r="L18" s="40">
        <v>0.99512722217561211</v>
      </c>
      <c r="M18" s="40">
        <v>0.99452465328489925</v>
      </c>
      <c r="N18" s="40">
        <v>0.99385808707974743</v>
      </c>
      <c r="O18" s="40">
        <v>0.9927953093694627</v>
      </c>
      <c r="P18" s="40">
        <v>0.99132060547678302</v>
      </c>
      <c r="Q18" s="40">
        <v>0.98933107333697146</v>
      </c>
      <c r="R18" s="40">
        <v>0.98566062057154702</v>
      </c>
      <c r="S18" s="40">
        <v>0.9791037544150204</v>
      </c>
      <c r="T18" s="40">
        <v>0.97114339008087847</v>
      </c>
      <c r="U18" s="40">
        <v>0.95524306203927367</v>
      </c>
      <c r="V18" s="40">
        <v>0.92839041585686677</v>
      </c>
      <c r="W18" s="40">
        <v>0.8949389544587234</v>
      </c>
      <c r="X18" s="40">
        <v>0.8377583547859826</v>
      </c>
      <c r="Y18" s="40">
        <v>0.77654600200747348</v>
      </c>
      <c r="Z18" s="40">
        <v>0.66623912331250612</v>
      </c>
      <c r="AA18" s="40">
        <v>0.60388648468765904</v>
      </c>
      <c r="AB18" s="40">
        <v>0.46288850889082922</v>
      </c>
      <c r="AC18" s="41"/>
    </row>
    <row r="19" spans="1:29">
      <c r="A19" s="39">
        <v>1916</v>
      </c>
      <c r="B19" s="41"/>
      <c r="C19" s="40">
        <v>0.90106752243916166</v>
      </c>
      <c r="D19" s="40">
        <v>0.9770558246477361</v>
      </c>
      <c r="E19" s="40">
        <v>0.98956090017160825</v>
      </c>
      <c r="F19" s="40">
        <v>0.99359439851378972</v>
      </c>
      <c r="G19" s="40">
        <v>0.99536963004959345</v>
      </c>
      <c r="H19" s="40"/>
      <c r="I19" s="40">
        <v>0.99725147513723567</v>
      </c>
      <c r="J19" s="40">
        <v>0.99811125363538422</v>
      </c>
      <c r="K19" s="40">
        <v>0.99666876444966823</v>
      </c>
      <c r="L19" s="40">
        <v>0.9950859683062524</v>
      </c>
      <c r="M19" s="40">
        <v>0.99448968074329003</v>
      </c>
      <c r="N19" s="40">
        <v>0.99380173503641578</v>
      </c>
      <c r="O19" s="40">
        <v>0.99279888529205618</v>
      </c>
      <c r="P19" s="40">
        <v>0.99126038659222626</v>
      </c>
      <c r="Q19" s="40">
        <v>0.98908153715993763</v>
      </c>
      <c r="R19" s="40">
        <v>0.98574230672261376</v>
      </c>
      <c r="S19" s="40">
        <v>0.97843421273067066</v>
      </c>
      <c r="T19" s="40">
        <v>0.97094541910779208</v>
      </c>
      <c r="U19" s="40">
        <v>0.9540231695752035</v>
      </c>
      <c r="V19" s="40">
        <v>0.92794091523056588</v>
      </c>
      <c r="W19" s="40">
        <v>0.89294016840888535</v>
      </c>
      <c r="X19" s="40">
        <v>0.83204322317572221</v>
      </c>
      <c r="Y19" s="40">
        <v>0.76456386150385014</v>
      </c>
      <c r="Z19" s="40">
        <v>0.65643840415748222</v>
      </c>
      <c r="AA19" s="40">
        <v>0.56804779045722609</v>
      </c>
      <c r="AB19" s="40">
        <v>0.53679876479670607</v>
      </c>
      <c r="AC19" s="41"/>
    </row>
    <row r="20" spans="1:29">
      <c r="A20" s="39">
        <v>1917</v>
      </c>
      <c r="B20" s="41"/>
      <c r="C20" s="40">
        <v>0.90322089932773264</v>
      </c>
      <c r="D20" s="40">
        <v>0.97802262030923459</v>
      </c>
      <c r="E20" s="40">
        <v>0.9899129349762974</v>
      </c>
      <c r="F20" s="40">
        <v>0.99371279653184263</v>
      </c>
      <c r="G20" s="40">
        <v>0.99533440283176111</v>
      </c>
      <c r="H20" s="40"/>
      <c r="I20" s="40">
        <v>0.9971327756276599</v>
      </c>
      <c r="J20" s="40">
        <v>0.99791655367268473</v>
      </c>
      <c r="K20" s="40">
        <v>0.99654886462576386</v>
      </c>
      <c r="L20" s="40">
        <v>0.99495580688674279</v>
      </c>
      <c r="M20" s="40">
        <v>0.99444684839054664</v>
      </c>
      <c r="N20" s="40">
        <v>0.99363300576522162</v>
      </c>
      <c r="O20" s="40">
        <v>0.99271149586886587</v>
      </c>
      <c r="P20" s="40">
        <v>0.99127914676804896</v>
      </c>
      <c r="Q20" s="40">
        <v>0.98908554111825775</v>
      </c>
      <c r="R20" s="40">
        <v>0.98574920510475195</v>
      </c>
      <c r="S20" s="40">
        <v>0.97840419115556565</v>
      </c>
      <c r="T20" s="40">
        <v>0.97074220608401196</v>
      </c>
      <c r="U20" s="40">
        <v>0.9540588890024766</v>
      </c>
      <c r="V20" s="40">
        <v>0.9282137726138141</v>
      </c>
      <c r="W20" s="40">
        <v>0.8929626731337339</v>
      </c>
      <c r="X20" s="40">
        <v>0.8322097472052925</v>
      </c>
      <c r="Y20" s="40">
        <v>0.76896795784801164</v>
      </c>
      <c r="Z20" s="40">
        <v>0.66595777426440761</v>
      </c>
      <c r="AA20" s="40">
        <v>0.59012219959266798</v>
      </c>
      <c r="AB20" s="40">
        <v>0.57282913165266103</v>
      </c>
      <c r="AC20" s="41"/>
    </row>
    <row r="21" spans="1:29">
      <c r="A21" s="39">
        <v>1918</v>
      </c>
      <c r="B21" s="41"/>
      <c r="C21" s="40">
        <v>0.90202680550620162</v>
      </c>
      <c r="D21" s="40">
        <v>0.97092227744227</v>
      </c>
      <c r="E21" s="40">
        <v>0.98534566389445366</v>
      </c>
      <c r="F21" s="40">
        <v>0.99028076123586195</v>
      </c>
      <c r="G21" s="40">
        <v>0.99282378786590519</v>
      </c>
      <c r="H21" s="40"/>
      <c r="I21" s="40">
        <v>0.99573240961293874</v>
      </c>
      <c r="J21" s="40">
        <v>0.99637269052154254</v>
      </c>
      <c r="K21" s="40">
        <v>0.9934108981177342</v>
      </c>
      <c r="L21" s="40">
        <v>0.98853745213068911</v>
      </c>
      <c r="M21" s="40">
        <v>0.98556011988668624</v>
      </c>
      <c r="N21" s="40">
        <v>0.98634919852193148</v>
      </c>
      <c r="O21" s="40">
        <v>0.98866686299013995</v>
      </c>
      <c r="P21" s="40">
        <v>0.98932173506488008</v>
      </c>
      <c r="Q21" s="40">
        <v>0.9879463476243282</v>
      </c>
      <c r="R21" s="40">
        <v>0.98526597710093644</v>
      </c>
      <c r="S21" s="40">
        <v>0.97922242833216255</v>
      </c>
      <c r="T21" s="40">
        <v>0.97200756085625739</v>
      </c>
      <c r="U21" s="40">
        <v>0.95705089130960408</v>
      </c>
      <c r="V21" s="40">
        <v>0.93366624920399888</v>
      </c>
      <c r="W21" s="40">
        <v>0.90451779654496134</v>
      </c>
      <c r="X21" s="40">
        <v>0.85382576227317208</v>
      </c>
      <c r="Y21" s="40">
        <v>0.79707709621224965</v>
      </c>
      <c r="Z21" s="40">
        <v>0.70665926063074735</v>
      </c>
      <c r="AA21" s="40">
        <v>0.64802011313639218</v>
      </c>
      <c r="AB21" s="40">
        <v>0.62833675564681724</v>
      </c>
      <c r="AC21" s="41"/>
    </row>
    <row r="22" spans="1:29">
      <c r="A22" s="39">
        <v>1919</v>
      </c>
      <c r="B22" s="41"/>
      <c r="C22" s="40">
        <v>0.92244732989649592</v>
      </c>
      <c r="D22" s="40">
        <v>0.9839246667802779</v>
      </c>
      <c r="E22" s="40">
        <v>0.99200332288142712</v>
      </c>
      <c r="F22" s="40">
        <v>0.99423414489213802</v>
      </c>
      <c r="G22" s="40">
        <v>0.99575199817559501</v>
      </c>
      <c r="H22" s="40"/>
      <c r="I22" s="40">
        <v>0.99729908833085368</v>
      </c>
      <c r="J22" s="40">
        <v>0.99795231315233468</v>
      </c>
      <c r="K22" s="40">
        <v>0.99638177394727168</v>
      </c>
      <c r="L22" s="40">
        <v>0.99425482471940485</v>
      </c>
      <c r="M22" s="40">
        <v>0.99300566084211794</v>
      </c>
      <c r="N22" s="40">
        <v>0.99268080140227544</v>
      </c>
      <c r="O22" s="40">
        <v>0.9926549141087937</v>
      </c>
      <c r="P22" s="40">
        <v>0.99209060701286633</v>
      </c>
      <c r="Q22" s="40">
        <v>0.99036322198058491</v>
      </c>
      <c r="R22" s="40">
        <v>0.98737648418329715</v>
      </c>
      <c r="S22" s="40">
        <v>0.98186012165413505</v>
      </c>
      <c r="T22" s="40">
        <v>0.97463797818408948</v>
      </c>
      <c r="U22" s="40">
        <v>0.96022918485906716</v>
      </c>
      <c r="V22" s="40">
        <v>0.93905365696604348</v>
      </c>
      <c r="W22" s="40">
        <v>0.90778827569713105</v>
      </c>
      <c r="X22" s="40">
        <v>0.86086520745817674</v>
      </c>
      <c r="Y22" s="40">
        <v>0.79887608529678089</v>
      </c>
      <c r="Z22" s="40">
        <v>0.7095983629960978</v>
      </c>
      <c r="AA22" s="40">
        <v>0.66283708792032869</v>
      </c>
      <c r="AB22" s="40">
        <v>0.60810552475626078</v>
      </c>
      <c r="AC22" s="41"/>
    </row>
    <row r="23" spans="1:29">
      <c r="A23" s="39">
        <v>1920</v>
      </c>
      <c r="B23" s="41"/>
      <c r="C23" s="40">
        <v>0.91835297785774161</v>
      </c>
      <c r="D23" s="40">
        <v>0.98223892852446837</v>
      </c>
      <c r="E23" s="40">
        <v>0.99164603154315778</v>
      </c>
      <c r="F23" s="40">
        <v>0.99410784085653314</v>
      </c>
      <c r="G23" s="40">
        <v>0.99567099169047402</v>
      </c>
      <c r="H23" s="40"/>
      <c r="I23" s="40">
        <v>0.99726294193198972</v>
      </c>
      <c r="J23" s="40">
        <v>0.99800408238414751</v>
      </c>
      <c r="K23" s="40">
        <v>0.99654221277185906</v>
      </c>
      <c r="L23" s="40">
        <v>0.9946819329821559</v>
      </c>
      <c r="M23" s="40">
        <v>0.99354787874559258</v>
      </c>
      <c r="N23" s="40">
        <v>0.99294862145702045</v>
      </c>
      <c r="O23" s="40">
        <v>0.99279103256816681</v>
      </c>
      <c r="P23" s="40">
        <v>0.99223828420053206</v>
      </c>
      <c r="Q23" s="40">
        <v>0.99043799865591198</v>
      </c>
      <c r="R23" s="40">
        <v>0.98712516720655785</v>
      </c>
      <c r="S23" s="40">
        <v>0.9814402552766367</v>
      </c>
      <c r="T23" s="40">
        <v>0.97311311626973607</v>
      </c>
      <c r="U23" s="40">
        <v>0.95855005120019088</v>
      </c>
      <c r="V23" s="40">
        <v>0.93541809530219167</v>
      </c>
      <c r="W23" s="40">
        <v>0.90146693364006869</v>
      </c>
      <c r="X23" s="40">
        <v>0.84739534133585237</v>
      </c>
      <c r="Y23" s="40">
        <v>0.78148009124245665</v>
      </c>
      <c r="Z23" s="40">
        <v>0.67938132340969881</v>
      </c>
      <c r="AA23" s="40">
        <v>0.63268278473638218</v>
      </c>
      <c r="AB23" s="40">
        <v>0.62615101289134434</v>
      </c>
      <c r="AC23" s="41"/>
    </row>
    <row r="24" spans="1:29">
      <c r="A24" s="39">
        <v>1921</v>
      </c>
      <c r="B24" s="41"/>
      <c r="C24" s="40">
        <v>0.92654357156761147</v>
      </c>
      <c r="D24" s="40">
        <v>0.98642438612073113</v>
      </c>
      <c r="E24" s="40">
        <v>0.99336592703048787</v>
      </c>
      <c r="F24" s="40">
        <v>0.99516612167670404</v>
      </c>
      <c r="G24" s="40">
        <v>0.99603667796241613</v>
      </c>
      <c r="H24" s="40"/>
      <c r="I24" s="40">
        <v>0.99741081989870484</v>
      </c>
      <c r="J24" s="40">
        <v>0.99818901108030633</v>
      </c>
      <c r="K24" s="40">
        <v>0.99721706399149068</v>
      </c>
      <c r="L24" s="40">
        <v>0.99618275155650071</v>
      </c>
      <c r="M24" s="40">
        <v>0.99573794152687911</v>
      </c>
      <c r="N24" s="40">
        <v>0.99521559083317968</v>
      </c>
      <c r="O24" s="40">
        <v>0.99452454885100705</v>
      </c>
      <c r="P24" s="40">
        <v>0.99351202871695432</v>
      </c>
      <c r="Q24" s="40">
        <v>0.99146033062754824</v>
      </c>
      <c r="R24" s="40">
        <v>0.98831189536173669</v>
      </c>
      <c r="S24" s="40">
        <v>0.9834965996237367</v>
      </c>
      <c r="T24" s="40">
        <v>0.97495515233910968</v>
      </c>
      <c r="U24" s="40">
        <v>0.96210099393738435</v>
      </c>
      <c r="V24" s="40">
        <v>0.94156363063689441</v>
      </c>
      <c r="W24" s="40">
        <v>0.91011859276804385</v>
      </c>
      <c r="X24" s="40">
        <v>0.85955642383719422</v>
      </c>
      <c r="Y24" s="40">
        <v>0.79636722889438361</v>
      </c>
      <c r="Z24" s="40">
        <v>0.70879431210339217</v>
      </c>
      <c r="AA24" s="40">
        <v>0.67067623008009825</v>
      </c>
      <c r="AB24" s="40">
        <v>0.64682681964861954</v>
      </c>
      <c r="AC24" s="41"/>
    </row>
    <row r="25" spans="1:29">
      <c r="A25" s="39">
        <v>1922</v>
      </c>
      <c r="B25" s="41"/>
      <c r="C25" s="40">
        <v>0.93030821182893186</v>
      </c>
      <c r="D25" s="40">
        <v>0.98676074263369118</v>
      </c>
      <c r="E25" s="40">
        <v>0.99373681734887231</v>
      </c>
      <c r="F25" s="40">
        <v>0.99574831639703631</v>
      </c>
      <c r="G25" s="40">
        <v>0.99666189166079056</v>
      </c>
      <c r="H25" s="40"/>
      <c r="I25" s="40">
        <v>0.99783442176111925</v>
      </c>
      <c r="J25" s="40">
        <v>0.99838921920521861</v>
      </c>
      <c r="K25" s="40">
        <v>0.99729519356307017</v>
      </c>
      <c r="L25" s="40">
        <v>0.99631490889751206</v>
      </c>
      <c r="M25" s="40">
        <v>0.99569297479977537</v>
      </c>
      <c r="N25" s="40">
        <v>0.9951027808473496</v>
      </c>
      <c r="O25" s="40">
        <v>0.99441673925294871</v>
      </c>
      <c r="P25" s="40">
        <v>0.99335120910614372</v>
      </c>
      <c r="Q25" s="40">
        <v>0.99141926729011576</v>
      </c>
      <c r="R25" s="40">
        <v>0.98807367793295942</v>
      </c>
      <c r="S25" s="40">
        <v>0.98339457607067104</v>
      </c>
      <c r="T25" s="40">
        <v>0.97392976159541889</v>
      </c>
      <c r="U25" s="40">
        <v>0.96003168292073582</v>
      </c>
      <c r="V25" s="40">
        <v>0.93847554803232147</v>
      </c>
      <c r="W25" s="40">
        <v>0.90546698220921296</v>
      </c>
      <c r="X25" s="40">
        <v>0.85309187965535416</v>
      </c>
      <c r="Y25" s="40">
        <v>0.78390709031015504</v>
      </c>
      <c r="Z25" s="40">
        <v>0.69821695157593722</v>
      </c>
      <c r="AA25" s="40">
        <v>0.65114422565194252</v>
      </c>
      <c r="AB25" s="40">
        <v>0.56719434152913428</v>
      </c>
      <c r="AC25" s="41"/>
    </row>
    <row r="26" spans="1:29">
      <c r="A26" s="39">
        <v>1923</v>
      </c>
      <c r="B26" s="41"/>
      <c r="C26" s="40">
        <v>0.92822694473070189</v>
      </c>
      <c r="D26" s="40">
        <v>0.98556470727155598</v>
      </c>
      <c r="E26" s="40">
        <v>0.99289652274880302</v>
      </c>
      <c r="F26" s="40">
        <v>0.99555251664186206</v>
      </c>
      <c r="G26" s="40">
        <v>0.99657038256495056</v>
      </c>
      <c r="H26" s="40"/>
      <c r="I26" s="40">
        <v>0.99784938998921091</v>
      </c>
      <c r="J26" s="40">
        <v>0.99841539118500899</v>
      </c>
      <c r="K26" s="40">
        <v>0.99725445209320407</v>
      </c>
      <c r="L26" s="40">
        <v>0.99632836774730227</v>
      </c>
      <c r="M26" s="40">
        <v>0.99578551526350934</v>
      </c>
      <c r="N26" s="40">
        <v>0.99520733417598062</v>
      </c>
      <c r="O26" s="40">
        <v>0.99446445191406907</v>
      </c>
      <c r="P26" s="40">
        <v>0.99333748155088075</v>
      </c>
      <c r="Q26" s="40">
        <v>0.99145934867102614</v>
      </c>
      <c r="R26" s="40">
        <v>0.98793204034550242</v>
      </c>
      <c r="S26" s="40">
        <v>0.98284972690621586</v>
      </c>
      <c r="T26" s="40">
        <v>0.97363130877322501</v>
      </c>
      <c r="U26" s="40">
        <v>0.95898292647244698</v>
      </c>
      <c r="V26" s="40">
        <v>0.93719624465487117</v>
      </c>
      <c r="W26" s="40">
        <v>0.9022731255855142</v>
      </c>
      <c r="X26" s="40">
        <v>0.84274859401954716</v>
      </c>
      <c r="Y26" s="40">
        <v>0.77609436505995522</v>
      </c>
      <c r="Z26" s="40">
        <v>0.67076554977005065</v>
      </c>
      <c r="AA26" s="40">
        <v>0.63280507923811435</v>
      </c>
      <c r="AB26" s="40">
        <v>0.56556978440590044</v>
      </c>
      <c r="AC26" s="41"/>
    </row>
    <row r="27" spans="1:29">
      <c r="A27" s="39">
        <v>1924</v>
      </c>
      <c r="B27" s="41"/>
      <c r="C27" s="40">
        <v>0.93285118304181402</v>
      </c>
      <c r="D27" s="40">
        <v>0.98824186297334926</v>
      </c>
      <c r="E27" s="40">
        <v>0.99436033017577719</v>
      </c>
      <c r="F27" s="40">
        <v>0.99610089946831104</v>
      </c>
      <c r="G27" s="40">
        <v>0.9970100511958675</v>
      </c>
      <c r="H27" s="40"/>
      <c r="I27" s="40">
        <v>0.99804881307384963</v>
      </c>
      <c r="J27" s="40">
        <v>0.99851984430641672</v>
      </c>
      <c r="K27" s="40">
        <v>0.99746505468800628</v>
      </c>
      <c r="L27" s="40">
        <v>0.99645538066330075</v>
      </c>
      <c r="M27" s="40">
        <v>0.99607102866499242</v>
      </c>
      <c r="N27" s="40">
        <v>0.99553612418827475</v>
      </c>
      <c r="O27" s="40">
        <v>0.99487415461665563</v>
      </c>
      <c r="P27" s="40">
        <v>0.99359560094406341</v>
      </c>
      <c r="Q27" s="40">
        <v>0.99173311769636541</v>
      </c>
      <c r="R27" s="40">
        <v>0.98832063945685211</v>
      </c>
      <c r="S27" s="40">
        <v>0.98367867927355912</v>
      </c>
      <c r="T27" s="40">
        <v>0.97497488058066173</v>
      </c>
      <c r="U27" s="40">
        <v>0.96154088061195886</v>
      </c>
      <c r="V27" s="40">
        <v>0.94165570390490627</v>
      </c>
      <c r="W27" s="40">
        <v>0.90997759750017304</v>
      </c>
      <c r="X27" s="40">
        <v>0.85183222015241966</v>
      </c>
      <c r="Y27" s="40">
        <v>0.79709293055730734</v>
      </c>
      <c r="Z27" s="40">
        <v>0.69701410687946752</v>
      </c>
      <c r="AA27" s="40">
        <v>0.66274947797795369</v>
      </c>
      <c r="AB27" s="40">
        <v>0.54574332909783996</v>
      </c>
      <c r="AC27" s="41"/>
    </row>
    <row r="28" spans="1:29">
      <c r="A28" s="39">
        <v>1925</v>
      </c>
      <c r="B28" s="41"/>
      <c r="C28" s="40">
        <v>0.93357473727675366</v>
      </c>
      <c r="D28" s="40">
        <v>0.98864437759965296</v>
      </c>
      <c r="E28" s="40">
        <v>0.9947224551395466</v>
      </c>
      <c r="F28" s="40">
        <v>0.99610680170675536</v>
      </c>
      <c r="G28" s="40">
        <v>0.99698805107901212</v>
      </c>
      <c r="H28" s="40"/>
      <c r="I28" s="40">
        <v>0.99818061533626901</v>
      </c>
      <c r="J28" s="40">
        <v>0.99851124152496895</v>
      </c>
      <c r="K28" s="40">
        <v>0.9974650934983238</v>
      </c>
      <c r="L28" s="40">
        <v>0.99650915684434016</v>
      </c>
      <c r="M28" s="40">
        <v>0.99607705312925865</v>
      </c>
      <c r="N28" s="40">
        <v>0.9955428280869455</v>
      </c>
      <c r="O28" s="40">
        <v>0.99477232837471619</v>
      </c>
      <c r="P28" s="40">
        <v>0.99365167571571367</v>
      </c>
      <c r="Q28" s="40">
        <v>0.99175052897713933</v>
      </c>
      <c r="R28" s="40">
        <v>0.98848065022283149</v>
      </c>
      <c r="S28" s="40">
        <v>0.98322292144813805</v>
      </c>
      <c r="T28" s="40">
        <v>0.97497584741726706</v>
      </c>
      <c r="U28" s="40">
        <v>0.95994958607359149</v>
      </c>
      <c r="V28" s="40">
        <v>0.94161875828117458</v>
      </c>
      <c r="W28" s="40">
        <v>0.90797906919252491</v>
      </c>
      <c r="X28" s="40">
        <v>0.85106363423298392</v>
      </c>
      <c r="Y28" s="40">
        <v>0.78632841159207634</v>
      </c>
      <c r="Z28" s="40">
        <v>0.69134429948950649</v>
      </c>
      <c r="AA28" s="40">
        <v>0.62201405152224831</v>
      </c>
      <c r="AB28" s="40">
        <v>0.57515337423312884</v>
      </c>
      <c r="AC28" s="41"/>
    </row>
    <row r="29" spans="1:29">
      <c r="A29" s="39">
        <v>1926</v>
      </c>
      <c r="B29" s="41"/>
      <c r="C29" s="40">
        <v>0.93267510956878541</v>
      </c>
      <c r="D29" s="40">
        <v>0.9868229493517845</v>
      </c>
      <c r="E29" s="40">
        <v>0.99384011774520742</v>
      </c>
      <c r="F29" s="40">
        <v>0.99611959414470619</v>
      </c>
      <c r="G29" s="40">
        <v>0.9968676507753258</v>
      </c>
      <c r="H29" s="40"/>
      <c r="I29" s="40">
        <v>0.99813835739709422</v>
      </c>
      <c r="J29" s="40">
        <v>0.99861327657181786</v>
      </c>
      <c r="K29" s="40">
        <v>0.9975147836539201</v>
      </c>
      <c r="L29" s="40">
        <v>0.99655087012603449</v>
      </c>
      <c r="M29" s="40">
        <v>0.99606115382544369</v>
      </c>
      <c r="N29" s="40">
        <v>0.99553577765034251</v>
      </c>
      <c r="O29" s="40">
        <v>0.99473729535813238</v>
      </c>
      <c r="P29" s="40">
        <v>0.9935597472304466</v>
      </c>
      <c r="Q29" s="40">
        <v>0.99151136609083856</v>
      </c>
      <c r="R29" s="40">
        <v>0.98805105377744906</v>
      </c>
      <c r="S29" s="40">
        <v>0.98242227501564239</v>
      </c>
      <c r="T29" s="40">
        <v>0.97431465955470298</v>
      </c>
      <c r="U29" s="40">
        <v>0.95819354206735974</v>
      </c>
      <c r="V29" s="40">
        <v>0.93927683279687713</v>
      </c>
      <c r="W29" s="40">
        <v>0.90248550867204425</v>
      </c>
      <c r="X29" s="40">
        <v>0.8441686266832229</v>
      </c>
      <c r="Y29" s="40">
        <v>0.77436434773885032</v>
      </c>
      <c r="Z29" s="40">
        <v>0.6861867670071915</v>
      </c>
      <c r="AA29" s="40">
        <v>0.62564032199048669</v>
      </c>
      <c r="AB29" s="40">
        <v>0.54640718562874246</v>
      </c>
      <c r="AC29" s="41"/>
    </row>
    <row r="30" spans="1:29">
      <c r="A30" s="39">
        <v>1927</v>
      </c>
      <c r="B30" s="41"/>
      <c r="C30" s="40">
        <v>0.94142900553661035</v>
      </c>
      <c r="D30" s="40">
        <v>0.99039079046408129</v>
      </c>
      <c r="E30" s="40">
        <v>0.99499674121655568</v>
      </c>
      <c r="F30" s="40">
        <v>0.99644485300156649</v>
      </c>
      <c r="G30" s="40">
        <v>0.99705926924618116</v>
      </c>
      <c r="H30" s="40"/>
      <c r="I30" s="40">
        <v>0.9982084555373506</v>
      </c>
      <c r="J30" s="40">
        <v>0.99864432800543357</v>
      </c>
      <c r="K30" s="40">
        <v>0.9976860235572278</v>
      </c>
      <c r="L30" s="40">
        <v>0.99675479922333721</v>
      </c>
      <c r="M30" s="40">
        <v>0.99633581961171203</v>
      </c>
      <c r="N30" s="40">
        <v>0.99575013575075233</v>
      </c>
      <c r="O30" s="40">
        <v>0.99511387386067296</v>
      </c>
      <c r="P30" s="40">
        <v>0.99385914948793463</v>
      </c>
      <c r="Q30" s="40">
        <v>0.99196283864568291</v>
      </c>
      <c r="R30" s="40">
        <v>0.9887405600722039</v>
      </c>
      <c r="S30" s="40">
        <v>0.98360540881384428</v>
      </c>
      <c r="T30" s="40">
        <v>0.97617883486554669</v>
      </c>
      <c r="U30" s="40">
        <v>0.96056639241208397</v>
      </c>
      <c r="V30" s="40">
        <v>0.94293291496953069</v>
      </c>
      <c r="W30" s="40">
        <v>0.90923224493236721</v>
      </c>
      <c r="X30" s="40">
        <v>0.85890139666130205</v>
      </c>
      <c r="Y30" s="40">
        <v>0.79778489934980379</v>
      </c>
      <c r="Z30" s="40">
        <v>0.70712570597585311</v>
      </c>
      <c r="AA30" s="40">
        <v>0.66769312567845984</v>
      </c>
      <c r="AB30" s="40">
        <v>0.61482977495672242</v>
      </c>
      <c r="AC30" s="41"/>
    </row>
    <row r="31" spans="1:29">
      <c r="A31" s="39">
        <v>1928</v>
      </c>
      <c r="B31" s="41"/>
      <c r="C31" s="40">
        <v>0.94101249480095739</v>
      </c>
      <c r="D31" s="40">
        <v>0.98900230935397881</v>
      </c>
      <c r="E31" s="40">
        <v>0.99467562229063733</v>
      </c>
      <c r="F31" s="40">
        <v>0.99620429090545726</v>
      </c>
      <c r="G31" s="40">
        <v>0.99695097075196237</v>
      </c>
      <c r="H31" s="40"/>
      <c r="I31" s="40">
        <v>0.99817353091912286</v>
      </c>
      <c r="J31" s="40">
        <v>0.99861515954177293</v>
      </c>
      <c r="K31" s="40">
        <v>0.99761011746528716</v>
      </c>
      <c r="L31" s="40">
        <v>0.99664480861539351</v>
      </c>
      <c r="M31" s="40">
        <v>0.99627924401235246</v>
      </c>
      <c r="N31" s="40">
        <v>0.99563309204772799</v>
      </c>
      <c r="O31" s="40">
        <v>0.99479893324939495</v>
      </c>
      <c r="P31" s="40">
        <v>0.99355622190173276</v>
      </c>
      <c r="Q31" s="40">
        <v>0.99175892318396741</v>
      </c>
      <c r="R31" s="40">
        <v>0.98826714756362766</v>
      </c>
      <c r="S31" s="40">
        <v>0.98287832201162917</v>
      </c>
      <c r="T31" s="40">
        <v>0.97499641721233721</v>
      </c>
      <c r="U31" s="40">
        <v>0.95896028038181924</v>
      </c>
      <c r="V31" s="40">
        <v>0.9388496154131496</v>
      </c>
      <c r="W31" s="40">
        <v>0.90093098679189132</v>
      </c>
      <c r="X31" s="40">
        <v>0.84696044793744096</v>
      </c>
      <c r="Y31" s="40">
        <v>0.77431471956593789</v>
      </c>
      <c r="Z31" s="40">
        <v>0.67877543161542908</v>
      </c>
      <c r="AA31" s="40">
        <v>0.60623253450757897</v>
      </c>
      <c r="AB31" s="40">
        <v>0.51206140350877194</v>
      </c>
      <c r="AC31" s="41"/>
    </row>
    <row r="32" spans="1:29">
      <c r="A32" s="39">
        <v>1929</v>
      </c>
      <c r="B32" s="41"/>
      <c r="C32" s="40">
        <v>0.94287905527800997</v>
      </c>
      <c r="D32" s="40">
        <v>0.9899220877728403</v>
      </c>
      <c r="E32" s="40">
        <v>0.99459731186589984</v>
      </c>
      <c r="F32" s="40">
        <v>0.99624057345504968</v>
      </c>
      <c r="G32" s="40">
        <v>0.99712532701847723</v>
      </c>
      <c r="H32" s="40"/>
      <c r="I32" s="40">
        <v>0.99822612664830623</v>
      </c>
      <c r="J32" s="40">
        <v>0.9986954290078105</v>
      </c>
      <c r="K32" s="40">
        <v>0.99774065309246551</v>
      </c>
      <c r="L32" s="40">
        <v>0.99665745291414898</v>
      </c>
      <c r="M32" s="40">
        <v>0.99628752496295625</v>
      </c>
      <c r="N32" s="40">
        <v>0.99574098115136778</v>
      </c>
      <c r="O32" s="40">
        <v>0.99502942377954062</v>
      </c>
      <c r="P32" s="40">
        <v>0.99378934190938195</v>
      </c>
      <c r="Q32" s="40">
        <v>0.99176864544711685</v>
      </c>
      <c r="R32" s="40">
        <v>0.98858371263632883</v>
      </c>
      <c r="S32" s="40">
        <v>0.98303753723774745</v>
      </c>
      <c r="T32" s="40">
        <v>0.97496755726601403</v>
      </c>
      <c r="U32" s="40">
        <v>0.95974924324934707</v>
      </c>
      <c r="V32" s="40">
        <v>0.93907399343618403</v>
      </c>
      <c r="W32" s="40">
        <v>0.90259137516518706</v>
      </c>
      <c r="X32" s="40">
        <v>0.84880752718164443</v>
      </c>
      <c r="Y32" s="40">
        <v>0.77662910479473668</v>
      </c>
      <c r="Z32" s="40">
        <v>0.69253516468551202</v>
      </c>
      <c r="AA32" s="40">
        <v>0.62307771699865833</v>
      </c>
      <c r="AB32" s="40">
        <v>0.58905937291527688</v>
      </c>
      <c r="AC32" s="41"/>
    </row>
    <row r="33" spans="1:29">
      <c r="A33" s="39">
        <v>1930</v>
      </c>
      <c r="B33" s="41"/>
      <c r="C33" s="40">
        <v>0.945108426974826</v>
      </c>
      <c r="D33" s="40">
        <v>0.99158279329081433</v>
      </c>
      <c r="E33" s="40">
        <v>0.99541529545936158</v>
      </c>
      <c r="F33" s="40">
        <v>0.99683059634128524</v>
      </c>
      <c r="G33" s="40">
        <v>0.99759315962759254</v>
      </c>
      <c r="H33" s="40"/>
      <c r="I33" s="40">
        <v>0.99841727181070405</v>
      </c>
      <c r="J33" s="40">
        <v>0.99882583317077567</v>
      </c>
      <c r="K33" s="40">
        <v>0.99795648228243383</v>
      </c>
      <c r="L33" s="40">
        <v>0.99699369341298905</v>
      </c>
      <c r="M33" s="40">
        <v>0.99660039095504016</v>
      </c>
      <c r="N33" s="40">
        <v>0.99618284517339384</v>
      </c>
      <c r="O33" s="40">
        <v>0.99545482372969318</v>
      </c>
      <c r="P33" s="40">
        <v>0.99414775668455935</v>
      </c>
      <c r="Q33" s="40">
        <v>0.99217898231168533</v>
      </c>
      <c r="R33" s="40">
        <v>0.98907415230560358</v>
      </c>
      <c r="S33" s="40">
        <v>0.983757965893714</v>
      </c>
      <c r="T33" s="40">
        <v>0.97541959698548986</v>
      </c>
      <c r="U33" s="40">
        <v>0.96250471708360719</v>
      </c>
      <c r="V33" s="40">
        <v>0.9413010081939871</v>
      </c>
      <c r="W33" s="40">
        <v>0.9085338929072444</v>
      </c>
      <c r="X33" s="40">
        <v>0.85845918979335911</v>
      </c>
      <c r="Y33" s="40">
        <v>0.79494722942335883</v>
      </c>
      <c r="Z33" s="40">
        <v>0.71601620168830671</v>
      </c>
      <c r="AA33" s="40">
        <v>0.66086604613516797</v>
      </c>
      <c r="AB33" s="40">
        <v>0.6763157894736842</v>
      </c>
      <c r="AC33" s="41"/>
    </row>
    <row r="34" spans="1:29">
      <c r="A34" s="39">
        <v>1931</v>
      </c>
      <c r="B34" s="41"/>
      <c r="C34" s="40">
        <v>0.95017191805226775</v>
      </c>
      <c r="D34" s="40">
        <v>0.99225605147476736</v>
      </c>
      <c r="E34" s="40">
        <v>0.9960228118903125</v>
      </c>
      <c r="F34" s="40">
        <v>0.99704877776225076</v>
      </c>
      <c r="G34" s="40">
        <v>0.99763399707083611</v>
      </c>
      <c r="H34" s="40"/>
      <c r="I34" s="40">
        <v>0.9984501751095457</v>
      </c>
      <c r="J34" s="40">
        <v>0.99883229450123767</v>
      </c>
      <c r="K34" s="40">
        <v>0.99812569113997085</v>
      </c>
      <c r="L34" s="40">
        <v>0.99713620817883508</v>
      </c>
      <c r="M34" s="40">
        <v>0.99680464990033768</v>
      </c>
      <c r="N34" s="40">
        <v>0.99632726052819331</v>
      </c>
      <c r="O34" s="40">
        <v>0.99557965112744151</v>
      </c>
      <c r="P34" s="40">
        <v>0.99424229289903709</v>
      </c>
      <c r="Q34" s="40">
        <v>0.99231170345723074</v>
      </c>
      <c r="R34" s="40">
        <v>0.98922773927448804</v>
      </c>
      <c r="S34" s="40">
        <v>0.98413108483620271</v>
      </c>
      <c r="T34" s="40">
        <v>0.97599766494402762</v>
      </c>
      <c r="U34" s="40">
        <v>0.96434041567556206</v>
      </c>
      <c r="V34" s="40">
        <v>0.94240039164440703</v>
      </c>
      <c r="W34" s="40">
        <v>0.91138972376411265</v>
      </c>
      <c r="X34" s="40">
        <v>0.86407319507349434</v>
      </c>
      <c r="Y34" s="40">
        <v>0.80419667048000154</v>
      </c>
      <c r="Z34" s="40">
        <v>0.71199249759138983</v>
      </c>
      <c r="AA34" s="40">
        <v>0.66635901262690722</v>
      </c>
      <c r="AB34" s="40">
        <v>0.62735355648535562</v>
      </c>
      <c r="AC34" s="41"/>
    </row>
    <row r="35" spans="1:29">
      <c r="A35" s="39">
        <v>1932</v>
      </c>
      <c r="B35" s="41"/>
      <c r="C35" s="40">
        <v>0.95400823339781826</v>
      </c>
      <c r="D35" s="40">
        <v>0.99322703907498311</v>
      </c>
      <c r="E35" s="40">
        <v>0.99634056984698005</v>
      </c>
      <c r="F35" s="40">
        <v>0.99731387882089695</v>
      </c>
      <c r="G35" s="40">
        <v>0.99781005480868712</v>
      </c>
      <c r="H35" s="40"/>
      <c r="I35" s="40">
        <v>0.99853660614811879</v>
      </c>
      <c r="J35" s="40">
        <v>0.99886950455763235</v>
      </c>
      <c r="K35" s="40">
        <v>0.99823100070121984</v>
      </c>
      <c r="L35" s="40">
        <v>0.99736889925825956</v>
      </c>
      <c r="M35" s="40">
        <v>0.99693029104049269</v>
      </c>
      <c r="N35" s="40">
        <v>0.99649682293886199</v>
      </c>
      <c r="O35" s="40">
        <v>0.99569307818424024</v>
      </c>
      <c r="P35" s="40">
        <v>0.99444360373708363</v>
      </c>
      <c r="Q35" s="40">
        <v>0.99248789114551694</v>
      </c>
      <c r="R35" s="40">
        <v>0.98951666001977923</v>
      </c>
      <c r="S35" s="40">
        <v>0.98435464417576757</v>
      </c>
      <c r="T35" s="40">
        <v>0.97620287074253087</v>
      </c>
      <c r="U35" s="40">
        <v>0.96460241749023856</v>
      </c>
      <c r="V35" s="40">
        <v>0.94086955967100505</v>
      </c>
      <c r="W35" s="40">
        <v>0.90827475493400267</v>
      </c>
      <c r="X35" s="40">
        <v>0.86085781830462682</v>
      </c>
      <c r="Y35" s="40">
        <v>0.79280558814661983</v>
      </c>
      <c r="Z35" s="40">
        <v>0.69555126549036861</v>
      </c>
      <c r="AA35" s="40">
        <v>0.64502346164117041</v>
      </c>
      <c r="AB35" s="40">
        <v>0.61018711018711014</v>
      </c>
      <c r="AC35" s="41"/>
    </row>
    <row r="36" spans="1:29">
      <c r="A36" s="39">
        <v>1933</v>
      </c>
      <c r="B36" s="41"/>
      <c r="C36" s="40">
        <v>0.95612183809085149</v>
      </c>
      <c r="D36" s="40">
        <v>0.99314089372204395</v>
      </c>
      <c r="E36" s="40">
        <v>0.99650662459775385</v>
      </c>
      <c r="F36" s="40">
        <v>0.99741953825154162</v>
      </c>
      <c r="G36" s="40">
        <v>0.99788416432813387</v>
      </c>
      <c r="H36" s="40"/>
      <c r="I36" s="40">
        <v>0.99860459781479372</v>
      </c>
      <c r="J36" s="40">
        <v>0.99893749889921057</v>
      </c>
      <c r="K36" s="40">
        <v>0.9983816669030291</v>
      </c>
      <c r="L36" s="40">
        <v>0.99752315309044959</v>
      </c>
      <c r="M36" s="40">
        <v>0.99706579282778562</v>
      </c>
      <c r="N36" s="40">
        <v>0.99669351486231239</v>
      </c>
      <c r="O36" s="40">
        <v>0.99588288169999351</v>
      </c>
      <c r="P36" s="40">
        <v>0.994625797110956</v>
      </c>
      <c r="Q36" s="40">
        <v>0.99273498775477498</v>
      </c>
      <c r="R36" s="40">
        <v>0.98983949921508663</v>
      </c>
      <c r="S36" s="40">
        <v>0.98478654971124624</v>
      </c>
      <c r="T36" s="40">
        <v>0.97674973628813599</v>
      </c>
      <c r="U36" s="40">
        <v>0.96563403383889157</v>
      </c>
      <c r="V36" s="40">
        <v>0.94344089771150708</v>
      </c>
      <c r="W36" s="40">
        <v>0.91059370991489597</v>
      </c>
      <c r="X36" s="40">
        <v>0.8678685932337844</v>
      </c>
      <c r="Y36" s="40">
        <v>0.80484604208651644</v>
      </c>
      <c r="Z36" s="40">
        <v>0.70954107690306145</v>
      </c>
      <c r="AA36" s="40">
        <v>0.65160412489258102</v>
      </c>
      <c r="AB36" s="40">
        <v>0.64360329359714885</v>
      </c>
      <c r="AC36" s="41"/>
    </row>
    <row r="37" spans="1:29">
      <c r="A37" s="39">
        <v>1934</v>
      </c>
      <c r="B37" s="41"/>
      <c r="C37" s="40">
        <v>0.95269052111070329</v>
      </c>
      <c r="D37" s="40">
        <v>0.99263903145324339</v>
      </c>
      <c r="E37" s="40">
        <v>0.99618549248977595</v>
      </c>
      <c r="F37" s="40">
        <v>0.99731438052320709</v>
      </c>
      <c r="G37" s="40">
        <v>0.99791129940115841</v>
      </c>
      <c r="H37" s="40"/>
      <c r="I37" s="40">
        <v>0.99857446247904602</v>
      </c>
      <c r="J37" s="40">
        <v>0.99888491320613193</v>
      </c>
      <c r="K37" s="40">
        <v>0.99839323048992412</v>
      </c>
      <c r="L37" s="40">
        <v>0.99759686826427019</v>
      </c>
      <c r="M37" s="40">
        <v>0.99708588529592379</v>
      </c>
      <c r="N37" s="40">
        <v>0.99677477467276487</v>
      </c>
      <c r="O37" s="40">
        <v>0.99602072039247724</v>
      </c>
      <c r="P37" s="40">
        <v>0.99466174197593682</v>
      </c>
      <c r="Q37" s="40">
        <v>0.99274763548617373</v>
      </c>
      <c r="R37" s="40">
        <v>0.98965107053727575</v>
      </c>
      <c r="S37" s="40">
        <v>0.98483282228852009</v>
      </c>
      <c r="T37" s="40">
        <v>0.97655085758721205</v>
      </c>
      <c r="U37" s="40">
        <v>0.96548389289112413</v>
      </c>
      <c r="V37" s="40">
        <v>0.94365305752554196</v>
      </c>
      <c r="W37" s="40">
        <v>0.9093625403540857</v>
      </c>
      <c r="X37" s="40">
        <v>0.86671368927846459</v>
      </c>
      <c r="Y37" s="40">
        <v>0.80381716568843542</v>
      </c>
      <c r="Z37" s="40">
        <v>0.70469894170310754</v>
      </c>
      <c r="AA37" s="40">
        <v>0.64484582724298734</v>
      </c>
      <c r="AB37" s="40">
        <v>0.60491125699003168</v>
      </c>
      <c r="AC37" s="41"/>
    </row>
    <row r="38" spans="1:29">
      <c r="A38" s="39">
        <v>1935</v>
      </c>
      <c r="B38" s="41"/>
      <c r="C38" s="40">
        <v>0.95452397574363823</v>
      </c>
      <c r="D38" s="40">
        <v>0.99361493941791235</v>
      </c>
      <c r="E38" s="40">
        <v>0.99674293208976972</v>
      </c>
      <c r="F38" s="40">
        <v>0.99751842444934835</v>
      </c>
      <c r="G38" s="40">
        <v>0.99782029395844607</v>
      </c>
      <c r="H38" s="40"/>
      <c r="I38" s="40">
        <v>0.99853708483013892</v>
      </c>
      <c r="J38" s="40">
        <v>0.99885643838109772</v>
      </c>
      <c r="K38" s="40">
        <v>0.99834122852643936</v>
      </c>
      <c r="L38" s="40">
        <v>0.99759164930704181</v>
      </c>
      <c r="M38" s="40">
        <v>0.99707862377767398</v>
      </c>
      <c r="N38" s="40">
        <v>0.99672409075471724</v>
      </c>
      <c r="O38" s="40">
        <v>0.99595898031900032</v>
      </c>
      <c r="P38" s="40">
        <v>0.99469682317785513</v>
      </c>
      <c r="Q38" s="40">
        <v>0.99267292167285359</v>
      </c>
      <c r="R38" s="40">
        <v>0.98982105925726105</v>
      </c>
      <c r="S38" s="40">
        <v>0.98489895888812373</v>
      </c>
      <c r="T38" s="40">
        <v>0.97725805898919615</v>
      </c>
      <c r="U38" s="40">
        <v>0.96503211004496159</v>
      </c>
      <c r="V38" s="40">
        <v>0.94540558572894573</v>
      </c>
      <c r="W38" s="40">
        <v>0.90912195816137753</v>
      </c>
      <c r="X38" s="40">
        <v>0.87071121305969468</v>
      </c>
      <c r="Y38" s="40">
        <v>0.8024343482454841</v>
      </c>
      <c r="Z38" s="40">
        <v>0.70773890798374062</v>
      </c>
      <c r="AA38" s="40">
        <v>0.64353419092755582</v>
      </c>
      <c r="AB38" s="40">
        <v>0.56464221286831029</v>
      </c>
      <c r="AC38" s="41"/>
    </row>
    <row r="39" spans="1:29">
      <c r="A39" s="39">
        <v>1936</v>
      </c>
      <c r="B39" s="41"/>
      <c r="C39" s="40">
        <v>0.95293862536267793</v>
      </c>
      <c r="D39" s="40">
        <v>0.99352308562219083</v>
      </c>
      <c r="E39" s="40">
        <v>0.9966827098707618</v>
      </c>
      <c r="F39" s="40">
        <v>0.99761609188431166</v>
      </c>
      <c r="G39" s="40">
        <v>0.99803758533862874</v>
      </c>
      <c r="H39" s="40"/>
      <c r="I39" s="40">
        <v>0.99865002793268554</v>
      </c>
      <c r="J39" s="40">
        <v>0.99887478037415733</v>
      </c>
      <c r="K39" s="40">
        <v>0.99832204645088651</v>
      </c>
      <c r="L39" s="40">
        <v>0.99760873864062316</v>
      </c>
      <c r="M39" s="40">
        <v>0.99707092359664029</v>
      </c>
      <c r="N39" s="40">
        <v>0.99673870594423419</v>
      </c>
      <c r="O39" s="40">
        <v>0.99592035475658824</v>
      </c>
      <c r="P39" s="40">
        <v>0.99460534866814898</v>
      </c>
      <c r="Q39" s="40">
        <v>0.99262600277019675</v>
      </c>
      <c r="R39" s="40">
        <v>0.98964318204384383</v>
      </c>
      <c r="S39" s="40">
        <v>0.98476154226697044</v>
      </c>
      <c r="T39" s="40">
        <v>0.97657792736448068</v>
      </c>
      <c r="U39" s="40">
        <v>0.96355614954508151</v>
      </c>
      <c r="V39" s="40">
        <v>0.94370304395853599</v>
      </c>
      <c r="W39" s="40">
        <v>0.90201822707404067</v>
      </c>
      <c r="X39" s="40">
        <v>0.86101302470372043</v>
      </c>
      <c r="Y39" s="40">
        <v>0.78469200646444559</v>
      </c>
      <c r="Z39" s="40">
        <v>0.6840490984591181</v>
      </c>
      <c r="AA39" s="40">
        <v>0.60653792921637117</v>
      </c>
      <c r="AB39" s="40">
        <v>0.49547834364588295</v>
      </c>
      <c r="AC39" s="41"/>
    </row>
    <row r="40" spans="1:29">
      <c r="A40" s="39">
        <v>1937</v>
      </c>
      <c r="B40" s="41"/>
      <c r="C40" s="40">
        <v>0.95363953469304252</v>
      </c>
      <c r="D40" s="40">
        <v>0.99373300233452033</v>
      </c>
      <c r="E40" s="40">
        <v>0.99671258608231872</v>
      </c>
      <c r="F40" s="40">
        <v>0.99783351249403052</v>
      </c>
      <c r="G40" s="40">
        <v>0.99826235176517786</v>
      </c>
      <c r="H40" s="40"/>
      <c r="I40" s="40">
        <v>0.99877010670250477</v>
      </c>
      <c r="J40" s="40">
        <v>0.99899928767459545</v>
      </c>
      <c r="K40" s="40">
        <v>0.9984440742571824</v>
      </c>
      <c r="L40" s="40">
        <v>0.99777602720268654</v>
      </c>
      <c r="M40" s="40">
        <v>0.99734762862347981</v>
      </c>
      <c r="N40" s="40">
        <v>0.99692360622768017</v>
      </c>
      <c r="O40" s="40">
        <v>0.99616191051226943</v>
      </c>
      <c r="P40" s="40">
        <v>0.99482572072288611</v>
      </c>
      <c r="Q40" s="40">
        <v>0.99289369678506079</v>
      </c>
      <c r="R40" s="40">
        <v>0.98993458250896693</v>
      </c>
      <c r="S40" s="40">
        <v>0.98524174338546822</v>
      </c>
      <c r="T40" s="40">
        <v>0.97742730776154696</v>
      </c>
      <c r="U40" s="40">
        <v>0.96493035893823087</v>
      </c>
      <c r="V40" s="40">
        <v>0.94640361583729626</v>
      </c>
      <c r="W40" s="40">
        <v>0.9063021326480003</v>
      </c>
      <c r="X40" s="40">
        <v>0.86715964208675123</v>
      </c>
      <c r="Y40" s="40">
        <v>0.79610906689310312</v>
      </c>
      <c r="Z40" s="40">
        <v>0.71031674288610358</v>
      </c>
      <c r="AA40" s="40">
        <v>0.64865819209039544</v>
      </c>
      <c r="AB40" s="40">
        <v>0.57847639232308956</v>
      </c>
      <c r="AC40" s="41"/>
    </row>
    <row r="41" spans="1:29">
      <c r="A41" s="39">
        <v>1938</v>
      </c>
      <c r="B41" s="41"/>
      <c r="C41" s="40">
        <v>0.95451354661913868</v>
      </c>
      <c r="D41" s="40">
        <v>0.99402643837054916</v>
      </c>
      <c r="E41" s="40">
        <v>0.99702072365968342</v>
      </c>
      <c r="F41" s="40">
        <v>0.9980177466882888</v>
      </c>
      <c r="G41" s="40">
        <v>0.99848195203386536</v>
      </c>
      <c r="H41" s="40"/>
      <c r="I41" s="40">
        <v>0.99890234669592515</v>
      </c>
      <c r="J41" s="40">
        <v>0.9991213818395005</v>
      </c>
      <c r="K41" s="40">
        <v>0.99865991923988062</v>
      </c>
      <c r="L41" s="40">
        <v>0.99810685317984837</v>
      </c>
      <c r="M41" s="40">
        <v>0.99773038988099716</v>
      </c>
      <c r="N41" s="40">
        <v>0.99733369679558348</v>
      </c>
      <c r="O41" s="40">
        <v>0.99658683323710284</v>
      </c>
      <c r="P41" s="40">
        <v>0.9953447543066215</v>
      </c>
      <c r="Q41" s="40">
        <v>0.99348105529048558</v>
      </c>
      <c r="R41" s="40">
        <v>0.99061857559393196</v>
      </c>
      <c r="S41" s="40">
        <v>0.98606109990795043</v>
      </c>
      <c r="T41" s="40">
        <v>0.97861943163350384</v>
      </c>
      <c r="U41" s="40">
        <v>0.96637653239298926</v>
      </c>
      <c r="V41" s="40">
        <v>0.94804309086141048</v>
      </c>
      <c r="W41" s="40">
        <v>0.910820352633125</v>
      </c>
      <c r="X41" s="40">
        <v>0.87173020968706527</v>
      </c>
      <c r="Y41" s="40">
        <v>0.80650321785266121</v>
      </c>
      <c r="Z41" s="40">
        <v>0.73008431080816116</v>
      </c>
      <c r="AA41" s="40">
        <v>0.67285186807685093</v>
      </c>
      <c r="AB41" s="40">
        <v>0.59683057562339781</v>
      </c>
      <c r="AC41" s="41"/>
    </row>
    <row r="42" spans="1:29">
      <c r="A42" s="39">
        <v>1939</v>
      </c>
      <c r="B42" s="41"/>
      <c r="C42" s="40">
        <v>0.95717864688843812</v>
      </c>
      <c r="D42" s="40">
        <v>0.995083791042494</v>
      </c>
      <c r="E42" s="40">
        <v>0.99763935340806986</v>
      </c>
      <c r="F42" s="40">
        <v>0.9982706639415998</v>
      </c>
      <c r="G42" s="40">
        <v>0.9986182637379345</v>
      </c>
      <c r="H42" s="40"/>
      <c r="I42" s="40">
        <v>0.99906842035465593</v>
      </c>
      <c r="J42" s="40">
        <v>0.99921560741718496</v>
      </c>
      <c r="K42" s="40">
        <v>0.9987528961737957</v>
      </c>
      <c r="L42" s="40">
        <v>0.99828511780495077</v>
      </c>
      <c r="M42" s="40">
        <v>0.99788544284586989</v>
      </c>
      <c r="N42" s="40">
        <v>0.99744347585607851</v>
      </c>
      <c r="O42" s="40">
        <v>0.99669115285855248</v>
      </c>
      <c r="P42" s="40">
        <v>0.99559908023933896</v>
      </c>
      <c r="Q42" s="40">
        <v>0.99362759013575219</v>
      </c>
      <c r="R42" s="40">
        <v>0.99068848584712688</v>
      </c>
      <c r="S42" s="40">
        <v>0.98601907846022185</v>
      </c>
      <c r="T42" s="40">
        <v>0.97867639494199232</v>
      </c>
      <c r="U42" s="40">
        <v>0.96686210634272018</v>
      </c>
      <c r="V42" s="40">
        <v>0.94704387146860447</v>
      </c>
      <c r="W42" s="40">
        <v>0.91121330091116137</v>
      </c>
      <c r="X42" s="40">
        <v>0.86548232166145123</v>
      </c>
      <c r="Y42" s="40">
        <v>0.7962578853232134</v>
      </c>
      <c r="Z42" s="40">
        <v>0.70947810488432739</v>
      </c>
      <c r="AA42" s="40">
        <v>0.62519838847515574</v>
      </c>
      <c r="AB42" s="40">
        <v>0.61250144158689879</v>
      </c>
      <c r="AC42" s="41"/>
    </row>
    <row r="43" spans="1:29">
      <c r="A43" s="39">
        <v>1940</v>
      </c>
      <c r="B43" s="41"/>
      <c r="C43" s="40">
        <v>0.95640602477115599</v>
      </c>
      <c r="D43" s="40">
        <v>0.99549210913996478</v>
      </c>
      <c r="E43" s="40">
        <v>0.99767221748358292</v>
      </c>
      <c r="F43" s="40">
        <v>0.99842371494071569</v>
      </c>
      <c r="G43" s="40">
        <v>0.99876391247953411</v>
      </c>
      <c r="H43" s="40"/>
      <c r="I43" s="40">
        <v>0.99912267958347567</v>
      </c>
      <c r="J43" s="40">
        <v>0.99924514418629484</v>
      </c>
      <c r="K43" s="40">
        <v>0.99882271466872929</v>
      </c>
      <c r="L43" s="40">
        <v>0.99837482280230372</v>
      </c>
      <c r="M43" s="40">
        <v>0.9980591577806166</v>
      </c>
      <c r="N43" s="40">
        <v>0.99756904679784564</v>
      </c>
      <c r="O43" s="40">
        <v>0.99688031697499846</v>
      </c>
      <c r="P43" s="40">
        <v>0.99573066307560243</v>
      </c>
      <c r="Q43" s="40">
        <v>0.99386229747736066</v>
      </c>
      <c r="R43" s="40">
        <v>0.99101217559368027</v>
      </c>
      <c r="S43" s="40">
        <v>0.98647109620414752</v>
      </c>
      <c r="T43" s="40">
        <v>0.97915384756253887</v>
      </c>
      <c r="U43" s="40">
        <v>0.96710646163205571</v>
      </c>
      <c r="V43" s="40">
        <v>0.94595411669796636</v>
      </c>
      <c r="W43" s="40">
        <v>0.91293681195290377</v>
      </c>
      <c r="X43" s="40">
        <v>0.86185198572497668</v>
      </c>
      <c r="Y43" s="40">
        <v>0.78984691110833016</v>
      </c>
      <c r="Z43" s="40">
        <v>0.69816481142138231</v>
      </c>
      <c r="AA43" s="40">
        <v>0.62377122430741738</v>
      </c>
      <c r="AB43" s="40">
        <v>0.56735159817351599</v>
      </c>
      <c r="AC43" s="41"/>
    </row>
    <row r="44" spans="1:29">
      <c r="A44" s="39">
        <v>1941</v>
      </c>
      <c r="B44" s="41"/>
      <c r="C44" s="40">
        <v>0.95812927998408304</v>
      </c>
      <c r="D44" s="40">
        <v>0.99588000050042569</v>
      </c>
      <c r="E44" s="40">
        <v>0.99798488379096706</v>
      </c>
      <c r="F44" s="40">
        <v>0.99851110461360237</v>
      </c>
      <c r="G44" s="40">
        <v>0.99886088668982465</v>
      </c>
      <c r="H44" s="40"/>
      <c r="I44" s="40">
        <v>0.99921008937316946</v>
      </c>
      <c r="J44" s="40">
        <v>0.99931535723892428</v>
      </c>
      <c r="K44" s="40">
        <v>0.99889166424076881</v>
      </c>
      <c r="L44" s="40">
        <v>0.99845718522614957</v>
      </c>
      <c r="M44" s="40">
        <v>0.99816881772044563</v>
      </c>
      <c r="N44" s="40">
        <v>0.99771742311247691</v>
      </c>
      <c r="O44" s="40">
        <v>0.99713671085433453</v>
      </c>
      <c r="P44" s="40">
        <v>0.99592102651902059</v>
      </c>
      <c r="Q44" s="40">
        <v>0.99408063913744504</v>
      </c>
      <c r="R44" s="40">
        <v>0.99137164607557327</v>
      </c>
      <c r="S44" s="40">
        <v>0.98708733142715133</v>
      </c>
      <c r="T44" s="40">
        <v>0.98032946029168611</v>
      </c>
      <c r="U44" s="40">
        <v>0.96915052122117096</v>
      </c>
      <c r="V44" s="40">
        <v>0.94976032847653258</v>
      </c>
      <c r="W44" s="40">
        <v>0.92045958453340437</v>
      </c>
      <c r="X44" s="40">
        <v>0.86984947219777287</v>
      </c>
      <c r="Y44" s="40">
        <v>0.8050757896107501</v>
      </c>
      <c r="Z44" s="40">
        <v>0.73078958886819145</v>
      </c>
      <c r="AA44" s="40">
        <v>0.66804805559043912</v>
      </c>
      <c r="AB44" s="40">
        <v>0.61682037768994291</v>
      </c>
      <c r="AC44" s="41"/>
    </row>
    <row r="45" spans="1:29">
      <c r="A45" s="39">
        <v>1942</v>
      </c>
      <c r="B45" s="41"/>
      <c r="C45" s="40">
        <v>0.95969791323796694</v>
      </c>
      <c r="D45" s="40">
        <v>0.99648302292088753</v>
      </c>
      <c r="E45" s="40">
        <v>0.99827568530768662</v>
      </c>
      <c r="F45" s="40">
        <v>0.99871115776112485</v>
      </c>
      <c r="G45" s="40">
        <v>0.99894158713110548</v>
      </c>
      <c r="H45" s="40"/>
      <c r="I45" s="40">
        <v>0.99932294365603158</v>
      </c>
      <c r="J45" s="40">
        <v>0.99941940900072435</v>
      </c>
      <c r="K45" s="40">
        <v>0.99900624044854758</v>
      </c>
      <c r="L45" s="40">
        <v>0.99854846176327505</v>
      </c>
      <c r="M45" s="40">
        <v>0.99830420851801838</v>
      </c>
      <c r="N45" s="40">
        <v>0.99787629199237748</v>
      </c>
      <c r="O45" s="40">
        <v>0.99715343450156091</v>
      </c>
      <c r="P45" s="40">
        <v>0.99614594904149345</v>
      </c>
      <c r="Q45" s="40">
        <v>0.99435171485335616</v>
      </c>
      <c r="R45" s="40">
        <v>0.99160610630874779</v>
      </c>
      <c r="S45" s="40">
        <v>0.98759574437305464</v>
      </c>
      <c r="T45" s="40">
        <v>0.9809368658454577</v>
      </c>
      <c r="U45" s="40">
        <v>0.9705746480004821</v>
      </c>
      <c r="V45" s="40">
        <v>0.95163862185383108</v>
      </c>
      <c r="W45" s="40">
        <v>0.92470629167705209</v>
      </c>
      <c r="X45" s="40">
        <v>0.87568960216499259</v>
      </c>
      <c r="Y45" s="40">
        <v>0.81046941543621731</v>
      </c>
      <c r="Z45" s="40">
        <v>0.74515700764695525</v>
      </c>
      <c r="AA45" s="40">
        <v>0.67832112764784624</v>
      </c>
      <c r="AB45" s="40">
        <v>0.57487309644670059</v>
      </c>
      <c r="AC45" s="41"/>
    </row>
    <row r="46" spans="1:29">
      <c r="A46" s="39">
        <v>1943</v>
      </c>
      <c r="B46" s="41"/>
      <c r="C46" s="40">
        <v>0.96009692505270294</v>
      </c>
      <c r="D46" s="40">
        <v>0.99632033772090511</v>
      </c>
      <c r="E46" s="40">
        <v>0.99815507237530143</v>
      </c>
      <c r="F46" s="40">
        <v>0.99869066663299899</v>
      </c>
      <c r="G46" s="40">
        <v>0.99897143663314147</v>
      </c>
      <c r="H46" s="40"/>
      <c r="I46" s="40">
        <v>0.99924616209058914</v>
      </c>
      <c r="J46" s="40">
        <v>0.99937226427832904</v>
      </c>
      <c r="K46" s="40">
        <v>0.99897447862878674</v>
      </c>
      <c r="L46" s="40">
        <v>0.99857220659108192</v>
      </c>
      <c r="M46" s="40">
        <v>0.99833802510885483</v>
      </c>
      <c r="N46" s="40">
        <v>0.99784940612483664</v>
      </c>
      <c r="O46" s="40">
        <v>0.99711837247102386</v>
      </c>
      <c r="P46" s="40">
        <v>0.99613718997834411</v>
      </c>
      <c r="Q46" s="40">
        <v>0.99427300742878055</v>
      </c>
      <c r="R46" s="40">
        <v>0.99145341994021807</v>
      </c>
      <c r="S46" s="40">
        <v>0.98724453047217975</v>
      </c>
      <c r="T46" s="40">
        <v>0.98082280930519117</v>
      </c>
      <c r="U46" s="40">
        <v>0.97014707340001027</v>
      </c>
      <c r="V46" s="40">
        <v>0.95038202625987578</v>
      </c>
      <c r="W46" s="40">
        <v>0.92143655688461046</v>
      </c>
      <c r="X46" s="40">
        <v>0.87041923137621879</v>
      </c>
      <c r="Y46" s="40">
        <v>0.79775823688007153</v>
      </c>
      <c r="Z46" s="40">
        <v>0.71892089931014758</v>
      </c>
      <c r="AA46" s="40">
        <v>0.65151571462196944</v>
      </c>
      <c r="AB46" s="40">
        <v>0.58894328845369237</v>
      </c>
      <c r="AC46" s="41"/>
    </row>
    <row r="47" spans="1:29">
      <c r="A47" s="39">
        <v>1944</v>
      </c>
      <c r="B47" s="41"/>
      <c r="C47" s="40">
        <v>0.96442091139968378</v>
      </c>
      <c r="D47" s="40">
        <v>0.99664866606814073</v>
      </c>
      <c r="E47" s="40">
        <v>0.99823043220172547</v>
      </c>
      <c r="F47" s="40">
        <v>0.99879295549783864</v>
      </c>
      <c r="G47" s="40">
        <v>0.99902572375829923</v>
      </c>
      <c r="H47" s="40"/>
      <c r="I47" s="40">
        <v>0.99932590048998282</v>
      </c>
      <c r="J47" s="40">
        <v>0.99941035687980184</v>
      </c>
      <c r="K47" s="40">
        <v>0.99906765101802808</v>
      </c>
      <c r="L47" s="40">
        <v>0.99864444599709312</v>
      </c>
      <c r="M47" s="40">
        <v>0.99848326967549228</v>
      </c>
      <c r="N47" s="40">
        <v>0.99797026645892006</v>
      </c>
      <c r="O47" s="40">
        <v>0.99725462736641401</v>
      </c>
      <c r="P47" s="40">
        <v>0.99629691207451121</v>
      </c>
      <c r="Q47" s="40">
        <v>0.99472615507517326</v>
      </c>
      <c r="R47" s="40">
        <v>0.99191664114552225</v>
      </c>
      <c r="S47" s="40">
        <v>0.98791482572108058</v>
      </c>
      <c r="T47" s="40">
        <v>0.98190218032230736</v>
      </c>
      <c r="U47" s="40">
        <v>0.97207808374115046</v>
      </c>
      <c r="V47" s="40">
        <v>0.95352885388454323</v>
      </c>
      <c r="W47" s="40">
        <v>0.92615043925993268</v>
      </c>
      <c r="X47" s="40">
        <v>0.88003911911318655</v>
      </c>
      <c r="Y47" s="40">
        <v>0.81023345088115595</v>
      </c>
      <c r="Z47" s="40">
        <v>0.74897150532880241</v>
      </c>
      <c r="AA47" s="40">
        <v>0.69770551801801806</v>
      </c>
      <c r="AB47" s="40">
        <v>0.61189913317572886</v>
      </c>
      <c r="AC47" s="41"/>
    </row>
    <row r="48" spans="1:29">
      <c r="A48" s="39">
        <v>1945</v>
      </c>
      <c r="B48" s="41"/>
      <c r="C48" s="40">
        <v>0.96826156565971488</v>
      </c>
      <c r="D48" s="40">
        <v>0.99725187716740271</v>
      </c>
      <c r="E48" s="40">
        <v>0.99835179903552917</v>
      </c>
      <c r="F48" s="40">
        <v>0.99887905516038789</v>
      </c>
      <c r="G48" s="40">
        <v>0.99906910282261774</v>
      </c>
      <c r="H48" s="40"/>
      <c r="I48" s="40">
        <v>0.99934914227956084</v>
      </c>
      <c r="J48" s="40">
        <v>0.99942471602369332</v>
      </c>
      <c r="K48" s="40">
        <v>0.99909615646261829</v>
      </c>
      <c r="L48" s="40">
        <v>0.99873647927338205</v>
      </c>
      <c r="M48" s="40">
        <v>0.99855192821344807</v>
      </c>
      <c r="N48" s="40">
        <v>0.99806175457436619</v>
      </c>
      <c r="O48" s="40">
        <v>0.99732782988921131</v>
      </c>
      <c r="P48" s="40">
        <v>0.99643963000877245</v>
      </c>
      <c r="Q48" s="40">
        <v>0.99474714934933384</v>
      </c>
      <c r="R48" s="40">
        <v>0.99223110977001161</v>
      </c>
      <c r="S48" s="40">
        <v>0.98831990166712025</v>
      </c>
      <c r="T48" s="40">
        <v>0.98259949763472554</v>
      </c>
      <c r="U48" s="40">
        <v>0.97312058306134974</v>
      </c>
      <c r="V48" s="40">
        <v>0.95595098395926759</v>
      </c>
      <c r="W48" s="40">
        <v>0.92784599540521273</v>
      </c>
      <c r="X48" s="40">
        <v>0.88706611380101952</v>
      </c>
      <c r="Y48" s="40">
        <v>0.81494348273932316</v>
      </c>
      <c r="Z48" s="40">
        <v>0.75504678478996612</v>
      </c>
      <c r="AA48" s="40">
        <v>0.69546087440824289</v>
      </c>
      <c r="AB48" s="40">
        <v>0.66190476190476188</v>
      </c>
      <c r="AC48" s="41"/>
    </row>
    <row r="49" spans="1:29">
      <c r="A49" s="39">
        <v>1946</v>
      </c>
      <c r="B49" s="41"/>
      <c r="C49" s="40">
        <v>0.96744774409158851</v>
      </c>
      <c r="D49" s="40">
        <v>0.99751240882013836</v>
      </c>
      <c r="E49" s="40">
        <v>0.99865694188641396</v>
      </c>
      <c r="F49" s="40">
        <v>0.99889324295487247</v>
      </c>
      <c r="G49" s="40">
        <v>0.99920509606562735</v>
      </c>
      <c r="H49" s="40"/>
      <c r="I49" s="40">
        <v>0.99940741976810377</v>
      </c>
      <c r="J49" s="40">
        <v>0.9994869029409178</v>
      </c>
      <c r="K49" s="40">
        <v>0.99915717573397833</v>
      </c>
      <c r="L49" s="40">
        <v>0.99878263200799577</v>
      </c>
      <c r="M49" s="40">
        <v>0.99865152568980131</v>
      </c>
      <c r="N49" s="40">
        <v>0.99823459978761786</v>
      </c>
      <c r="O49" s="40">
        <v>0.99754934777344773</v>
      </c>
      <c r="P49" s="40">
        <v>0.99663962319387844</v>
      </c>
      <c r="Q49" s="40">
        <v>0.99508623946549002</v>
      </c>
      <c r="R49" s="40">
        <v>0.99259613341371589</v>
      </c>
      <c r="S49" s="40">
        <v>0.9888842497442718</v>
      </c>
      <c r="T49" s="40">
        <v>0.98328843327425086</v>
      </c>
      <c r="U49" s="40">
        <v>0.97452118287821343</v>
      </c>
      <c r="V49" s="40">
        <v>0.95756622988076068</v>
      </c>
      <c r="W49" s="40">
        <v>0.93003284587442103</v>
      </c>
      <c r="X49" s="40">
        <v>0.89059804773881901</v>
      </c>
      <c r="Y49" s="40">
        <v>0.81129047454864922</v>
      </c>
      <c r="Z49" s="40">
        <v>0.75938100650637985</v>
      </c>
      <c r="AA49" s="40">
        <v>0.68749337235689589</v>
      </c>
      <c r="AB49" s="40">
        <v>0.64325221238938046</v>
      </c>
      <c r="AC49" s="41"/>
    </row>
    <row r="50" spans="1:29">
      <c r="A50" s="39">
        <v>1947</v>
      </c>
      <c r="B50" s="41"/>
      <c r="C50" s="40">
        <v>0.96678888579349165</v>
      </c>
      <c r="D50" s="40">
        <v>0.99794639004253183</v>
      </c>
      <c r="E50" s="40">
        <v>0.99885542803345007</v>
      </c>
      <c r="F50" s="40">
        <v>0.99911482329419476</v>
      </c>
      <c r="G50" s="40">
        <v>0.99927184594461582</v>
      </c>
      <c r="H50" s="40"/>
      <c r="I50" s="40">
        <v>0.9994929675915295</v>
      </c>
      <c r="J50" s="40">
        <v>0.99956983174215208</v>
      </c>
      <c r="K50" s="40">
        <v>0.9992222771363436</v>
      </c>
      <c r="L50" s="40">
        <v>0.99894815974595907</v>
      </c>
      <c r="M50" s="40">
        <v>0.99876759167527429</v>
      </c>
      <c r="N50" s="40">
        <v>0.99837415689025932</v>
      </c>
      <c r="O50" s="40">
        <v>0.99770502290691221</v>
      </c>
      <c r="P50" s="40">
        <v>0.99672647055017349</v>
      </c>
      <c r="Q50" s="40">
        <v>0.99522472357212899</v>
      </c>
      <c r="R50" s="40">
        <v>0.99279400921851857</v>
      </c>
      <c r="S50" s="40">
        <v>0.98912120281627058</v>
      </c>
      <c r="T50" s="40">
        <v>0.98353282649188667</v>
      </c>
      <c r="U50" s="40">
        <v>0.97480300318248825</v>
      </c>
      <c r="V50" s="40">
        <v>0.95754091715436629</v>
      </c>
      <c r="W50" s="40">
        <v>0.92938309467380864</v>
      </c>
      <c r="X50" s="40">
        <v>0.88751128385369416</v>
      </c>
      <c r="Y50" s="40">
        <v>0.80739446743239462</v>
      </c>
      <c r="Z50" s="40">
        <v>0.74459933066172557</v>
      </c>
      <c r="AA50" s="40">
        <v>0.6847079298586447</v>
      </c>
      <c r="AB50" s="40">
        <v>0.62575919971418359</v>
      </c>
      <c r="AC50" s="41"/>
    </row>
    <row r="51" spans="1:29">
      <c r="A51" s="39">
        <v>1948</v>
      </c>
      <c r="B51" s="41"/>
      <c r="C51" s="40">
        <v>0.97018028698115533</v>
      </c>
      <c r="D51" s="40">
        <v>0.99771078458612183</v>
      </c>
      <c r="E51" s="40">
        <v>0.99887680753402941</v>
      </c>
      <c r="F51" s="40">
        <v>0.99914043653491802</v>
      </c>
      <c r="G51" s="40">
        <v>0.99933021987729431</v>
      </c>
      <c r="H51" s="40"/>
      <c r="I51" s="40">
        <v>0.99948495591243947</v>
      </c>
      <c r="J51" s="40">
        <v>0.99956759451815413</v>
      </c>
      <c r="K51" s="40">
        <v>0.99929163044445923</v>
      </c>
      <c r="L51" s="40">
        <v>0.99905901215992732</v>
      </c>
      <c r="M51" s="40">
        <v>0.99889834064919936</v>
      </c>
      <c r="N51" s="40">
        <v>0.9985525936069134</v>
      </c>
      <c r="O51" s="40">
        <v>0.99783202033696317</v>
      </c>
      <c r="P51" s="40">
        <v>0.99686201953631992</v>
      </c>
      <c r="Q51" s="40">
        <v>0.99554057467443258</v>
      </c>
      <c r="R51" s="40">
        <v>0.99317514047578492</v>
      </c>
      <c r="S51" s="40">
        <v>0.98949951713086315</v>
      </c>
      <c r="T51" s="40">
        <v>0.98411643621876688</v>
      </c>
      <c r="U51" s="40">
        <v>0.9757258644232234</v>
      </c>
      <c r="V51" s="40">
        <v>0.95937525216337394</v>
      </c>
      <c r="W51" s="40">
        <v>0.93118211840818899</v>
      </c>
      <c r="X51" s="40">
        <v>0.88875953194413237</v>
      </c>
      <c r="Y51" s="40">
        <v>0.81159008200115645</v>
      </c>
      <c r="Z51" s="40">
        <v>0.74136662205503323</v>
      </c>
      <c r="AA51" s="40">
        <v>0.67403924300476026</v>
      </c>
      <c r="AB51" s="40">
        <v>0.57986832986832992</v>
      </c>
      <c r="AC51" s="41"/>
    </row>
    <row r="52" spans="1:29">
      <c r="A52" s="39">
        <v>1949</v>
      </c>
      <c r="B52" s="41"/>
      <c r="C52" s="40">
        <v>0.97229063447548725</v>
      </c>
      <c r="D52" s="40">
        <v>0.99792148017010296</v>
      </c>
      <c r="E52" s="40">
        <v>0.99874536597498875</v>
      </c>
      <c r="F52" s="40">
        <v>0.99921727300362706</v>
      </c>
      <c r="G52" s="40">
        <v>0.99939752019952799</v>
      </c>
      <c r="H52" s="40"/>
      <c r="I52" s="40">
        <v>0.99949833222834361</v>
      </c>
      <c r="J52" s="40">
        <v>0.99956554204033166</v>
      </c>
      <c r="K52" s="40">
        <v>0.99936355402679866</v>
      </c>
      <c r="L52" s="40">
        <v>0.99917034137964966</v>
      </c>
      <c r="M52" s="40">
        <v>0.99898527198393827</v>
      </c>
      <c r="N52" s="40">
        <v>0.99860879942710712</v>
      </c>
      <c r="O52" s="40">
        <v>0.99799351914364864</v>
      </c>
      <c r="P52" s="40">
        <v>0.99703556533502424</v>
      </c>
      <c r="Q52" s="40">
        <v>0.99565242343350835</v>
      </c>
      <c r="R52" s="40">
        <v>0.99352307387760708</v>
      </c>
      <c r="S52" s="40">
        <v>0.98998427304741332</v>
      </c>
      <c r="T52" s="40">
        <v>0.98462309954706995</v>
      </c>
      <c r="U52" s="40">
        <v>0.97622046484822911</v>
      </c>
      <c r="V52" s="40">
        <v>0.96073462212863525</v>
      </c>
      <c r="W52" s="40">
        <v>0.93340468129479326</v>
      </c>
      <c r="X52" s="40">
        <v>0.89011383238524555</v>
      </c>
      <c r="Y52" s="40">
        <v>0.81758535063690185</v>
      </c>
      <c r="Z52" s="40">
        <v>0.73879889345950867</v>
      </c>
      <c r="AA52" s="40">
        <v>0.68289721272118875</v>
      </c>
      <c r="AB52" s="40">
        <v>0.60393541876892032</v>
      </c>
      <c r="AC52" s="41"/>
    </row>
    <row r="53" spans="1:29">
      <c r="A53" s="39">
        <v>1950</v>
      </c>
      <c r="B53" s="41"/>
      <c r="C53" s="40">
        <v>0.97551647763886185</v>
      </c>
      <c r="D53" s="40">
        <v>0.99822562314912966</v>
      </c>
      <c r="E53" s="40">
        <v>0.99892294368982959</v>
      </c>
      <c r="F53" s="40">
        <v>0.99912305624460451</v>
      </c>
      <c r="G53" s="40">
        <v>0.99943790910382357</v>
      </c>
      <c r="H53" s="40"/>
      <c r="I53" s="40">
        <v>0.99953422756203725</v>
      </c>
      <c r="J53" s="40">
        <v>0.99959807477201545</v>
      </c>
      <c r="K53" s="40">
        <v>0.99940669970049767</v>
      </c>
      <c r="L53" s="40">
        <v>0.99921280003901702</v>
      </c>
      <c r="M53" s="40">
        <v>0.99902430770662198</v>
      </c>
      <c r="N53" s="40">
        <v>0.99871027503010557</v>
      </c>
      <c r="O53" s="40">
        <v>0.99809259124694283</v>
      </c>
      <c r="P53" s="40">
        <v>0.99708944383143916</v>
      </c>
      <c r="Q53" s="40">
        <v>0.99578870564991517</v>
      </c>
      <c r="R53" s="40">
        <v>0.99379959154475694</v>
      </c>
      <c r="S53" s="40">
        <v>0.99042346196956121</v>
      </c>
      <c r="T53" s="40">
        <v>0.98499246737557067</v>
      </c>
      <c r="U53" s="40">
        <v>0.97673538492182055</v>
      </c>
      <c r="V53" s="40">
        <v>0.9617139188503413</v>
      </c>
      <c r="W53" s="40">
        <v>0.93454250832907482</v>
      </c>
      <c r="X53" s="40">
        <v>0.887506174358764</v>
      </c>
      <c r="Y53" s="40">
        <v>0.82139270689098387</v>
      </c>
      <c r="Z53" s="40">
        <v>0.73202184766107958</v>
      </c>
      <c r="AA53" s="40">
        <v>0.66675562672360111</v>
      </c>
      <c r="AB53" s="40">
        <v>0.55718954248366015</v>
      </c>
      <c r="AC53" s="41"/>
    </row>
    <row r="54" spans="1:29">
      <c r="A54" s="39">
        <v>1951</v>
      </c>
      <c r="B54" s="41"/>
      <c r="C54" s="40">
        <v>0.97556781946488047</v>
      </c>
      <c r="D54" s="40">
        <v>0.99810334678726242</v>
      </c>
      <c r="E54" s="40">
        <v>0.99893048900251646</v>
      </c>
      <c r="F54" s="40">
        <v>0.99915405909803567</v>
      </c>
      <c r="G54" s="40">
        <v>0.99934406011014354</v>
      </c>
      <c r="H54" s="40"/>
      <c r="I54" s="40">
        <v>0.99953403274329944</v>
      </c>
      <c r="J54" s="40">
        <v>0.99963858867121691</v>
      </c>
      <c r="K54" s="40">
        <v>0.99942021769679024</v>
      </c>
      <c r="L54" s="40">
        <v>0.99925821869338738</v>
      </c>
      <c r="M54" s="40">
        <v>0.99905350153505901</v>
      </c>
      <c r="N54" s="40">
        <v>0.9987119921849511</v>
      </c>
      <c r="O54" s="40">
        <v>0.99814325681241278</v>
      </c>
      <c r="P54" s="40">
        <v>0.99716101344864205</v>
      </c>
      <c r="Q54" s="40">
        <v>0.99589878954988542</v>
      </c>
      <c r="R54" s="40">
        <v>0.99375873155549355</v>
      </c>
      <c r="S54" s="40">
        <v>0.99049191800582825</v>
      </c>
      <c r="T54" s="40">
        <v>0.98512749773839392</v>
      </c>
      <c r="U54" s="40">
        <v>0.97696771874205379</v>
      </c>
      <c r="V54" s="40">
        <v>0.96254318544852802</v>
      </c>
      <c r="W54" s="40">
        <v>0.93515211898730388</v>
      </c>
      <c r="X54" s="40">
        <v>0.88800507364736525</v>
      </c>
      <c r="Y54" s="40">
        <v>0.82567573213017509</v>
      </c>
      <c r="Z54" s="40">
        <v>0.73012500183179707</v>
      </c>
      <c r="AA54" s="40">
        <v>0.65414410662224065</v>
      </c>
      <c r="AB54" s="40">
        <v>0.67371037911746434</v>
      </c>
      <c r="AC54" s="41"/>
    </row>
    <row r="55" spans="1:29">
      <c r="A55" s="39">
        <v>1952</v>
      </c>
      <c r="B55" s="41"/>
      <c r="C55" s="40">
        <v>0.97571796833681734</v>
      </c>
      <c r="D55" s="40">
        <v>0.99815745811080703</v>
      </c>
      <c r="E55" s="40">
        <v>0.99892061770375118</v>
      </c>
      <c r="F55" s="40">
        <v>0.99916158072401462</v>
      </c>
      <c r="G55" s="40">
        <v>0.99929493560098237</v>
      </c>
      <c r="H55" s="40"/>
      <c r="I55" s="40">
        <v>0.99950549883082629</v>
      </c>
      <c r="J55" s="40">
        <v>0.99960601102908686</v>
      </c>
      <c r="K55" s="40">
        <v>0.999403512497543</v>
      </c>
      <c r="L55" s="40">
        <v>0.9992993947897818</v>
      </c>
      <c r="M55" s="40">
        <v>0.99906907212241236</v>
      </c>
      <c r="N55" s="40">
        <v>0.99878068569919054</v>
      </c>
      <c r="O55" s="40">
        <v>0.99818871696487665</v>
      </c>
      <c r="P55" s="40">
        <v>0.99724332106647651</v>
      </c>
      <c r="Q55" s="40">
        <v>0.99593465760964028</v>
      </c>
      <c r="R55" s="40">
        <v>0.99401695350529384</v>
      </c>
      <c r="S55" s="40">
        <v>0.99072032756269079</v>
      </c>
      <c r="T55" s="40">
        <v>0.9854282604873088</v>
      </c>
      <c r="U55" s="40">
        <v>0.97722010438041529</v>
      </c>
      <c r="V55" s="40">
        <v>0.963007935439395</v>
      </c>
      <c r="W55" s="40">
        <v>0.93623859852323732</v>
      </c>
      <c r="X55" s="40">
        <v>0.89216765695579392</v>
      </c>
      <c r="Y55" s="40">
        <v>0.829967043314501</v>
      </c>
      <c r="Z55" s="40">
        <v>0.7374643068985971</v>
      </c>
      <c r="AA55" s="40">
        <v>0.66609642301710736</v>
      </c>
      <c r="AB55" s="40">
        <v>0.69809428284854569</v>
      </c>
      <c r="AC55" s="41"/>
    </row>
    <row r="56" spans="1:29">
      <c r="A56" s="39">
        <v>1953</v>
      </c>
      <c r="B56" s="41"/>
      <c r="C56" s="40">
        <v>0.97675164246041468</v>
      </c>
      <c r="D56" s="40">
        <v>0.99833121759429111</v>
      </c>
      <c r="E56" s="40">
        <v>0.999014963848459</v>
      </c>
      <c r="F56" s="40">
        <v>0.99920781535604475</v>
      </c>
      <c r="G56" s="40">
        <v>0.99937729092331717</v>
      </c>
      <c r="H56" s="40"/>
      <c r="I56" s="40">
        <v>0.99956186879808817</v>
      </c>
      <c r="J56" s="40">
        <v>0.99964174423242014</v>
      </c>
      <c r="K56" s="40">
        <v>0.99946514680029985</v>
      </c>
      <c r="L56" s="40">
        <v>0.99937197810584399</v>
      </c>
      <c r="M56" s="40">
        <v>0.99916042019290185</v>
      </c>
      <c r="N56" s="40">
        <v>0.99883908017199008</v>
      </c>
      <c r="O56" s="40">
        <v>0.99831260640692898</v>
      </c>
      <c r="P56" s="40">
        <v>0.99732547005616201</v>
      </c>
      <c r="Q56" s="40">
        <v>0.99604372979267619</v>
      </c>
      <c r="R56" s="40">
        <v>0.99415085184231655</v>
      </c>
      <c r="S56" s="40">
        <v>0.99089591366845309</v>
      </c>
      <c r="T56" s="40">
        <v>0.98573591696790108</v>
      </c>
      <c r="U56" s="40">
        <v>0.97708076473802907</v>
      </c>
      <c r="V56" s="40">
        <v>0.96335451709977205</v>
      </c>
      <c r="W56" s="40">
        <v>0.9368664195834906</v>
      </c>
      <c r="X56" s="40">
        <v>0.89144891774763535</v>
      </c>
      <c r="Y56" s="40">
        <v>0.83012388804191772</v>
      </c>
      <c r="Z56" s="40">
        <v>0.73908214201709221</v>
      </c>
      <c r="AA56" s="40">
        <v>0.66212142959666997</v>
      </c>
      <c r="AB56" s="40">
        <v>0.74401008827238335</v>
      </c>
      <c r="AC56" s="41"/>
    </row>
    <row r="57" spans="1:29">
      <c r="A57" s="39">
        <v>1954</v>
      </c>
      <c r="B57" s="41"/>
      <c r="C57" s="40">
        <v>0.97761372853212214</v>
      </c>
      <c r="D57" s="40">
        <v>0.99848786337874373</v>
      </c>
      <c r="E57" s="40">
        <v>0.99905898722302056</v>
      </c>
      <c r="F57" s="40">
        <v>0.9992953583889963</v>
      </c>
      <c r="G57" s="40">
        <v>0.9994608182051794</v>
      </c>
      <c r="H57" s="40"/>
      <c r="I57" s="40">
        <v>0.99957801939360569</v>
      </c>
      <c r="J57" s="40">
        <v>0.99967874314091043</v>
      </c>
      <c r="K57" s="40">
        <v>0.9995362693894615</v>
      </c>
      <c r="L57" s="40">
        <v>0.99941227529595855</v>
      </c>
      <c r="M57" s="40">
        <v>0.99923317608749318</v>
      </c>
      <c r="N57" s="40">
        <v>0.99891523019806816</v>
      </c>
      <c r="O57" s="40">
        <v>0.99842161907689175</v>
      </c>
      <c r="P57" s="40">
        <v>0.99747662634447065</v>
      </c>
      <c r="Q57" s="40">
        <v>0.99619973592868538</v>
      </c>
      <c r="R57" s="40">
        <v>0.99442822917276308</v>
      </c>
      <c r="S57" s="40">
        <v>0.99156235126067271</v>
      </c>
      <c r="T57" s="40">
        <v>0.98636619217504362</v>
      </c>
      <c r="U57" s="40">
        <v>0.97804804074429563</v>
      </c>
      <c r="V57" s="40">
        <v>0.96499434933974504</v>
      </c>
      <c r="W57" s="40">
        <v>0.93931604283448067</v>
      </c>
      <c r="X57" s="40">
        <v>0.89778454929899154</v>
      </c>
      <c r="Y57" s="40">
        <v>0.83613430648746045</v>
      </c>
      <c r="Z57" s="40">
        <v>0.75457948341686043</v>
      </c>
      <c r="AA57" s="40">
        <v>0.68705866825051143</v>
      </c>
      <c r="AB57" s="40">
        <v>0.76953690303907374</v>
      </c>
      <c r="AC57" s="41"/>
    </row>
    <row r="58" spans="1:29">
      <c r="A58" s="39">
        <v>1955</v>
      </c>
      <c r="B58" s="41"/>
      <c r="C58" s="40">
        <v>0.97824781286445639</v>
      </c>
      <c r="D58" s="40">
        <v>0.99853328071249992</v>
      </c>
      <c r="E58" s="40">
        <v>0.99913933188830362</v>
      </c>
      <c r="F58" s="40">
        <v>0.99932227887187097</v>
      </c>
      <c r="G58" s="40">
        <v>0.99946373272514466</v>
      </c>
      <c r="H58" s="40"/>
      <c r="I58" s="40">
        <v>0.99959863766814239</v>
      </c>
      <c r="J58" s="40">
        <v>0.99969706268577807</v>
      </c>
      <c r="K58" s="40">
        <v>0.99951999919252199</v>
      </c>
      <c r="L58" s="40">
        <v>0.99940686735468742</v>
      </c>
      <c r="M58" s="40">
        <v>0.99925193694897141</v>
      </c>
      <c r="N58" s="40">
        <v>0.99894006068466423</v>
      </c>
      <c r="O58" s="40">
        <v>0.99845364324635688</v>
      </c>
      <c r="P58" s="40">
        <v>0.99752112760001221</v>
      </c>
      <c r="Q58" s="40">
        <v>0.99630793379407478</v>
      </c>
      <c r="R58" s="40">
        <v>0.99467636670968052</v>
      </c>
      <c r="S58" s="40">
        <v>0.99173716688500313</v>
      </c>
      <c r="T58" s="40">
        <v>0.98656447766738187</v>
      </c>
      <c r="U58" s="40">
        <v>0.9777469256253436</v>
      </c>
      <c r="V58" s="40">
        <v>0.96504768778605876</v>
      </c>
      <c r="W58" s="40">
        <v>0.93803042800504799</v>
      </c>
      <c r="X58" s="40">
        <v>0.89468736078884725</v>
      </c>
      <c r="Y58" s="40">
        <v>0.8278950545807231</v>
      </c>
      <c r="Z58" s="40">
        <v>0.74872220575155646</v>
      </c>
      <c r="AA58" s="40">
        <v>0.66852214338145344</v>
      </c>
      <c r="AB58" s="40">
        <v>0.77135598602731026</v>
      </c>
      <c r="AC58" s="41"/>
    </row>
    <row r="59" spans="1:29">
      <c r="A59" s="39">
        <v>1956</v>
      </c>
      <c r="B59" s="41"/>
      <c r="C59" s="40">
        <v>0.97858350156700014</v>
      </c>
      <c r="D59" s="40">
        <v>0.99850796538244524</v>
      </c>
      <c r="E59" s="40">
        <v>0.99913733046168751</v>
      </c>
      <c r="F59" s="40">
        <v>0.99939662639895654</v>
      </c>
      <c r="G59" s="40">
        <v>0.99945356011310627</v>
      </c>
      <c r="H59" s="40"/>
      <c r="I59" s="40">
        <v>0.99960686692884837</v>
      </c>
      <c r="J59" s="40">
        <v>0.99969713990626752</v>
      </c>
      <c r="K59" s="40">
        <v>0.99951759330096801</v>
      </c>
      <c r="L59" s="40">
        <v>0.99942079437309161</v>
      </c>
      <c r="M59" s="40">
        <v>0.99926867853821888</v>
      </c>
      <c r="N59" s="40">
        <v>0.99895019481961522</v>
      </c>
      <c r="O59" s="40">
        <v>0.99851544861856956</v>
      </c>
      <c r="P59" s="40">
        <v>0.99758843145817622</v>
      </c>
      <c r="Q59" s="40">
        <v>0.99631333296130709</v>
      </c>
      <c r="R59" s="40">
        <v>0.99475528721029705</v>
      </c>
      <c r="S59" s="40">
        <v>0.99182491099556902</v>
      </c>
      <c r="T59" s="40">
        <v>0.98671326809484483</v>
      </c>
      <c r="U59" s="40">
        <v>0.97776868267817607</v>
      </c>
      <c r="V59" s="40">
        <v>0.96518043051362568</v>
      </c>
      <c r="W59" s="40">
        <v>0.93869867960226472</v>
      </c>
      <c r="X59" s="40">
        <v>0.89429611141406939</v>
      </c>
      <c r="Y59" s="40">
        <v>0.82801054143193042</v>
      </c>
      <c r="Z59" s="40">
        <v>0.74545372245923347</v>
      </c>
      <c r="AA59" s="40">
        <v>0.66025272831705917</v>
      </c>
      <c r="AB59" s="40">
        <v>0.79258630447085454</v>
      </c>
      <c r="AC59" s="41"/>
    </row>
    <row r="60" spans="1:29">
      <c r="A60" s="39">
        <v>1957</v>
      </c>
      <c r="B60" s="41"/>
      <c r="C60" s="40">
        <v>0.97844097099452565</v>
      </c>
      <c r="D60" s="40">
        <v>0.99846819797109343</v>
      </c>
      <c r="E60" s="40">
        <v>0.99914757715256952</v>
      </c>
      <c r="F60" s="40">
        <v>0.9993145277316946</v>
      </c>
      <c r="G60" s="40">
        <v>0.99948757139764899</v>
      </c>
      <c r="H60" s="40"/>
      <c r="I60" s="40">
        <v>0.99961109790095781</v>
      </c>
      <c r="J60" s="40">
        <v>0.99967313973132665</v>
      </c>
      <c r="K60" s="40">
        <v>0.99949755413652663</v>
      </c>
      <c r="L60" s="40">
        <v>0.99941616856283977</v>
      </c>
      <c r="M60" s="40">
        <v>0.9992394476808466</v>
      </c>
      <c r="N60" s="40">
        <v>0.99890526535659074</v>
      </c>
      <c r="O60" s="40">
        <v>0.99844819097530901</v>
      </c>
      <c r="P60" s="40">
        <v>0.99758989726278813</v>
      </c>
      <c r="Q60" s="40">
        <v>0.99627160810560667</v>
      </c>
      <c r="R60" s="40">
        <v>0.99451971172369713</v>
      </c>
      <c r="S60" s="40">
        <v>0.99182069962220987</v>
      </c>
      <c r="T60" s="40">
        <v>0.98647297893092967</v>
      </c>
      <c r="U60" s="40">
        <v>0.97735274012111739</v>
      </c>
      <c r="V60" s="40">
        <v>0.96436581669631682</v>
      </c>
      <c r="W60" s="40">
        <v>0.93875188574323065</v>
      </c>
      <c r="X60" s="40">
        <v>0.89344051544208836</v>
      </c>
      <c r="Y60" s="40">
        <v>0.82375135180855374</v>
      </c>
      <c r="Z60" s="40">
        <v>0.73678881492492299</v>
      </c>
      <c r="AA60" s="40">
        <v>0.63824246453900702</v>
      </c>
      <c r="AB60" s="40">
        <v>0.78432873915262891</v>
      </c>
      <c r="AC60" s="41"/>
    </row>
    <row r="61" spans="1:29">
      <c r="A61" s="39">
        <v>1958</v>
      </c>
      <c r="B61" s="41"/>
      <c r="C61" s="40">
        <v>0.97854789027569677</v>
      </c>
      <c r="D61" s="40">
        <v>0.99850344495689758</v>
      </c>
      <c r="E61" s="40">
        <v>0.99914071097765733</v>
      </c>
      <c r="F61" s="40">
        <v>0.99934653230074633</v>
      </c>
      <c r="G61" s="40">
        <v>0.99944134212304392</v>
      </c>
      <c r="H61" s="40"/>
      <c r="I61" s="40">
        <v>0.99962166990561097</v>
      </c>
      <c r="J61" s="40">
        <v>0.99969187726585518</v>
      </c>
      <c r="K61" s="40">
        <v>0.99952360405899865</v>
      </c>
      <c r="L61" s="40">
        <v>0.99943756624097202</v>
      </c>
      <c r="M61" s="40">
        <v>0.99928200750701035</v>
      </c>
      <c r="N61" s="40">
        <v>0.9989922776014718</v>
      </c>
      <c r="O61" s="40">
        <v>0.99850748226961195</v>
      </c>
      <c r="P61" s="40">
        <v>0.99767815780809188</v>
      </c>
      <c r="Q61" s="40">
        <v>0.99630181465964729</v>
      </c>
      <c r="R61" s="40">
        <v>0.99456915344091912</v>
      </c>
      <c r="S61" s="40">
        <v>0.99204188199975241</v>
      </c>
      <c r="T61" s="40">
        <v>0.9868494710860567</v>
      </c>
      <c r="U61" s="40">
        <v>0.97790997002416469</v>
      </c>
      <c r="V61" s="40">
        <v>0.96448046183853764</v>
      </c>
      <c r="W61" s="40">
        <v>0.93955822112204457</v>
      </c>
      <c r="X61" s="40">
        <v>0.89406872427583117</v>
      </c>
      <c r="Y61" s="40">
        <v>0.82552517073451859</v>
      </c>
      <c r="Z61" s="40">
        <v>0.73467899332306108</v>
      </c>
      <c r="AA61" s="40">
        <v>0.64356594968620928</v>
      </c>
      <c r="AB61" s="40">
        <v>0.78503369742040441</v>
      </c>
      <c r="AC61" s="41"/>
    </row>
    <row r="62" spans="1:29">
      <c r="A62" s="39">
        <v>1959</v>
      </c>
      <c r="B62" s="41"/>
      <c r="C62" s="40">
        <v>0.97951920981915896</v>
      </c>
      <c r="D62" s="40">
        <v>0.99862039105175238</v>
      </c>
      <c r="E62" s="40">
        <v>0.99918547509396516</v>
      </c>
      <c r="F62" s="40">
        <v>0.99937166910369013</v>
      </c>
      <c r="G62" s="40">
        <v>0.99943787141825902</v>
      </c>
      <c r="H62" s="40"/>
      <c r="I62" s="40">
        <v>0.9996242389911687</v>
      </c>
      <c r="J62" s="40">
        <v>0.99969874862319807</v>
      </c>
      <c r="K62" s="40">
        <v>0.99951714330423236</v>
      </c>
      <c r="L62" s="40">
        <v>0.99941965891781037</v>
      </c>
      <c r="M62" s="40">
        <v>0.99928773805262483</v>
      </c>
      <c r="N62" s="40">
        <v>0.99898384302992238</v>
      </c>
      <c r="O62" s="40">
        <v>0.99853711601959183</v>
      </c>
      <c r="P62" s="40">
        <v>0.99773482291670601</v>
      </c>
      <c r="Q62" s="40">
        <v>0.99636517404878222</v>
      </c>
      <c r="R62" s="40">
        <v>0.99460933126761542</v>
      </c>
      <c r="S62" s="40">
        <v>0.99212202517796522</v>
      </c>
      <c r="T62" s="40">
        <v>0.98723411642138648</v>
      </c>
      <c r="U62" s="40">
        <v>0.97843494434610978</v>
      </c>
      <c r="V62" s="40">
        <v>0.96496884332735533</v>
      </c>
      <c r="W62" s="40">
        <v>0.94099774358558075</v>
      </c>
      <c r="X62" s="40">
        <v>0.89622083207345382</v>
      </c>
      <c r="Y62" s="40">
        <v>0.82969254774410484</v>
      </c>
      <c r="Z62" s="40">
        <v>0.73362960632398633</v>
      </c>
      <c r="AA62" s="40">
        <v>0.65557962046204621</v>
      </c>
      <c r="AB62" s="40">
        <v>0.80738054607508536</v>
      </c>
      <c r="AC62" s="41"/>
    </row>
    <row r="63" spans="1:29">
      <c r="A63" s="39">
        <v>1960</v>
      </c>
      <c r="B63" s="41"/>
      <c r="C63" s="40">
        <v>0.98011711582635064</v>
      </c>
      <c r="D63" s="40">
        <v>0.99861235092538958</v>
      </c>
      <c r="E63" s="40">
        <v>0.99917127326459365</v>
      </c>
      <c r="F63" s="40">
        <v>0.99935504458868807</v>
      </c>
      <c r="G63" s="40">
        <v>0.99947209638747425</v>
      </c>
      <c r="H63" s="40"/>
      <c r="I63" s="40">
        <v>0.99962291502548106</v>
      </c>
      <c r="J63" s="40">
        <v>0.99969807508548059</v>
      </c>
      <c r="K63" s="40">
        <v>0.99951397159925459</v>
      </c>
      <c r="L63" s="40">
        <v>0.99941706535185182</v>
      </c>
      <c r="M63" s="40">
        <v>0.99929961368399756</v>
      </c>
      <c r="N63" s="40">
        <v>0.99903508229832105</v>
      </c>
      <c r="O63" s="40">
        <v>0.99852145484194488</v>
      </c>
      <c r="P63" s="40">
        <v>0.99765044583265006</v>
      </c>
      <c r="Q63" s="40">
        <v>0.99631371444322514</v>
      </c>
      <c r="R63" s="40">
        <v>0.994594346127327</v>
      </c>
      <c r="S63" s="40">
        <v>0.99214636799875666</v>
      </c>
      <c r="T63" s="40">
        <v>0.98713412407100443</v>
      </c>
      <c r="U63" s="40">
        <v>0.97861298547895981</v>
      </c>
      <c r="V63" s="40">
        <v>0.96459624949612388</v>
      </c>
      <c r="W63" s="40">
        <v>0.94135127616323766</v>
      </c>
      <c r="X63" s="40">
        <v>0.8969895042013053</v>
      </c>
      <c r="Y63" s="40">
        <v>0.83703995227184991</v>
      </c>
      <c r="Z63" s="40">
        <v>0.75308963315670285</v>
      </c>
      <c r="AA63" s="40">
        <v>0.64755193357270202</v>
      </c>
      <c r="AB63" s="40">
        <v>0.5381577817838441</v>
      </c>
      <c r="AC63" s="41"/>
    </row>
    <row r="64" spans="1:29">
      <c r="A64" s="39">
        <v>1961</v>
      </c>
      <c r="B64" s="41"/>
      <c r="C64" s="40">
        <v>0.9805569620253165</v>
      </c>
      <c r="D64" s="40">
        <v>0.99869421812072889</v>
      </c>
      <c r="E64" s="40">
        <v>0.99919684513313345</v>
      </c>
      <c r="F64" s="40">
        <v>0.99940302121933411</v>
      </c>
      <c r="G64" s="40">
        <v>0.99947873560127221</v>
      </c>
      <c r="H64" s="40"/>
      <c r="I64" s="40">
        <v>0.9996387796382129</v>
      </c>
      <c r="J64" s="40">
        <v>0.99970672827645879</v>
      </c>
      <c r="K64" s="40">
        <v>0.99953425295543896</v>
      </c>
      <c r="L64" s="40">
        <v>0.99943296284746264</v>
      </c>
      <c r="M64" s="40">
        <v>0.99931175081250734</v>
      </c>
      <c r="N64" s="40">
        <v>0.99903858566472548</v>
      </c>
      <c r="O64" s="40">
        <v>0.99853280680079171</v>
      </c>
      <c r="P64" s="40">
        <v>0.99775599439757479</v>
      </c>
      <c r="Q64" s="40">
        <v>0.99636148418532644</v>
      </c>
      <c r="R64" s="40">
        <v>0.9946117383786246</v>
      </c>
      <c r="S64" s="40">
        <v>0.99237085784873047</v>
      </c>
      <c r="T64" s="40">
        <v>0.98770448215511819</v>
      </c>
      <c r="U64" s="40">
        <v>0.97931774917057535</v>
      </c>
      <c r="V64" s="40">
        <v>0.96552782525275993</v>
      </c>
      <c r="W64" s="40">
        <v>0.94358224810046698</v>
      </c>
      <c r="X64" s="40">
        <v>0.9004363454667238</v>
      </c>
      <c r="Y64" s="40">
        <v>0.84084946342846045</v>
      </c>
      <c r="Z64" s="40">
        <v>0.75964794042265715</v>
      </c>
      <c r="AA64" s="40">
        <v>0.65711529094383447</v>
      </c>
      <c r="AB64" s="40">
        <v>0.57273939932899465</v>
      </c>
      <c r="AC64" s="41"/>
    </row>
    <row r="65" spans="1:29">
      <c r="A65" s="39">
        <v>1962</v>
      </c>
      <c r="B65" s="41"/>
      <c r="C65" s="40">
        <v>0.98142402826855124</v>
      </c>
      <c r="D65" s="40">
        <v>0.9987126108950215</v>
      </c>
      <c r="E65" s="40">
        <v>0.99924478565520336</v>
      </c>
      <c r="F65" s="40">
        <v>0.99943084458330167</v>
      </c>
      <c r="G65" s="40">
        <v>0.99953196356596385</v>
      </c>
      <c r="H65" s="40"/>
      <c r="I65" s="40">
        <v>0.99964095971325029</v>
      </c>
      <c r="J65" s="40">
        <v>0.99971518624592581</v>
      </c>
      <c r="K65" s="40">
        <v>0.99952319124767119</v>
      </c>
      <c r="L65" s="40">
        <v>0.99940220922873857</v>
      </c>
      <c r="M65" s="40">
        <v>0.99928714374564687</v>
      </c>
      <c r="N65" s="40">
        <v>0.99903577111113195</v>
      </c>
      <c r="O65" s="40">
        <v>0.99849891450318617</v>
      </c>
      <c r="P65" s="40">
        <v>0.99771269925433426</v>
      </c>
      <c r="Q65" s="40">
        <v>0.99631560908011896</v>
      </c>
      <c r="R65" s="40">
        <v>0.99454951247747159</v>
      </c>
      <c r="S65" s="40">
        <v>0.992120217733516</v>
      </c>
      <c r="T65" s="40">
        <v>0.9876406413491059</v>
      </c>
      <c r="U65" s="40">
        <v>0.97934890142096842</v>
      </c>
      <c r="V65" s="40">
        <v>0.96540941165890126</v>
      </c>
      <c r="W65" s="40">
        <v>0.94285660536379667</v>
      </c>
      <c r="X65" s="40">
        <v>0.90030257580136031</v>
      </c>
      <c r="Y65" s="40">
        <v>0.84303662699937543</v>
      </c>
      <c r="Z65" s="40">
        <v>0.76597531169802557</v>
      </c>
      <c r="AA65" s="40">
        <v>0.6555281433550777</v>
      </c>
      <c r="AB65" s="40">
        <v>0.5536638674795813</v>
      </c>
      <c r="AC65" s="41"/>
    </row>
    <row r="66" spans="1:29">
      <c r="A66" s="39">
        <v>1963</v>
      </c>
      <c r="B66" s="41"/>
      <c r="C66" s="40">
        <v>0.98153781512605043</v>
      </c>
      <c r="D66" s="40">
        <v>0.99880188503035838</v>
      </c>
      <c r="E66" s="40">
        <v>0.99926920198565117</v>
      </c>
      <c r="F66" s="40">
        <v>0.99940354837180723</v>
      </c>
      <c r="G66" s="40">
        <v>0.99950720355767764</v>
      </c>
      <c r="H66" s="40"/>
      <c r="I66" s="40">
        <v>0.9996527663763114</v>
      </c>
      <c r="J66" s="40">
        <v>0.99971343181023031</v>
      </c>
      <c r="K66" s="40">
        <v>0.99950408293124005</v>
      </c>
      <c r="L66" s="40">
        <v>0.99938562743052783</v>
      </c>
      <c r="M66" s="40">
        <v>0.99929291884117988</v>
      </c>
      <c r="N66" s="40">
        <v>0.99904120767749738</v>
      </c>
      <c r="O66" s="40">
        <v>0.9984806524449602</v>
      </c>
      <c r="P66" s="40">
        <v>0.99767341115761987</v>
      </c>
      <c r="Q66" s="40">
        <v>0.99629872625244742</v>
      </c>
      <c r="R66" s="40">
        <v>0.99450441492697561</v>
      </c>
      <c r="S66" s="40">
        <v>0.99188797989738997</v>
      </c>
      <c r="T66" s="40">
        <v>0.9876380395968184</v>
      </c>
      <c r="U66" s="40">
        <v>0.97946882727168505</v>
      </c>
      <c r="V66" s="40">
        <v>0.96544862972567547</v>
      </c>
      <c r="W66" s="40">
        <v>0.94496212485993458</v>
      </c>
      <c r="X66" s="40">
        <v>0.90124478399902497</v>
      </c>
      <c r="Y66" s="40">
        <v>0.84176031413311259</v>
      </c>
      <c r="Z66" s="40">
        <v>0.75943256821987981</v>
      </c>
      <c r="AA66" s="40">
        <v>0.64816102255689478</v>
      </c>
      <c r="AB66" s="40">
        <v>0.55285935669199082</v>
      </c>
      <c r="AC66" s="41"/>
    </row>
    <row r="67" spans="1:29">
      <c r="A67" s="39">
        <v>1964</v>
      </c>
      <c r="B67" s="41"/>
      <c r="C67" s="40">
        <v>0.98133516819571864</v>
      </c>
      <c r="D67" s="40">
        <v>0.99877517392501092</v>
      </c>
      <c r="E67" s="40">
        <v>0.99927350716371532</v>
      </c>
      <c r="F67" s="40">
        <v>0.9994118033903816</v>
      </c>
      <c r="G67" s="40">
        <v>0.99951567144247688</v>
      </c>
      <c r="H67" s="40"/>
      <c r="I67" s="40">
        <v>0.99965395924488687</v>
      </c>
      <c r="J67" s="40">
        <v>0.99971654647698827</v>
      </c>
      <c r="K67" s="40">
        <v>0.99949757876801593</v>
      </c>
      <c r="L67" s="40">
        <v>0.99937528289397848</v>
      </c>
      <c r="M67" s="40">
        <v>0.99930738593535828</v>
      </c>
      <c r="N67" s="40">
        <v>0.998990160551956</v>
      </c>
      <c r="O67" s="40">
        <v>0.99849116456385145</v>
      </c>
      <c r="P67" s="40">
        <v>0.9976478674767707</v>
      </c>
      <c r="Q67" s="40">
        <v>0.99634656230811336</v>
      </c>
      <c r="R67" s="40">
        <v>0.99441472216482818</v>
      </c>
      <c r="S67" s="40">
        <v>0.99197359379480021</v>
      </c>
      <c r="T67" s="40">
        <v>0.9879053911775727</v>
      </c>
      <c r="U67" s="40">
        <v>0.97999563528916056</v>
      </c>
      <c r="V67" s="40">
        <v>0.96672464480827502</v>
      </c>
      <c r="W67" s="40">
        <v>0.94500959851754573</v>
      </c>
      <c r="X67" s="40">
        <v>0.90642575715526807</v>
      </c>
      <c r="Y67" s="40">
        <v>0.84276068991552389</v>
      </c>
      <c r="Z67" s="40">
        <v>0.76126444585996178</v>
      </c>
      <c r="AA67" s="40">
        <v>0.65435461902091174</v>
      </c>
      <c r="AB67" s="40">
        <v>0.53778268063982348</v>
      </c>
      <c r="AC67" s="41"/>
    </row>
    <row r="68" spans="1:29">
      <c r="A68" s="39">
        <v>1965</v>
      </c>
      <c r="B68" s="41"/>
      <c r="C68" s="40">
        <v>0.98198717948717951</v>
      </c>
      <c r="D68" s="40">
        <v>0.99890319264997318</v>
      </c>
      <c r="E68" s="40">
        <v>0.99924753227574903</v>
      </c>
      <c r="F68" s="40">
        <v>0.99941822550362069</v>
      </c>
      <c r="G68" s="40">
        <v>0.9994908734864173</v>
      </c>
      <c r="H68" s="40"/>
      <c r="I68" s="40">
        <v>0.99966714416097413</v>
      </c>
      <c r="J68" s="40">
        <v>0.99972242197869932</v>
      </c>
      <c r="K68" s="40">
        <v>0.99950622712781689</v>
      </c>
      <c r="L68" s="40">
        <v>0.99937933689373093</v>
      </c>
      <c r="M68" s="40">
        <v>0.99930834208144514</v>
      </c>
      <c r="N68" s="40">
        <v>0.99900213453283115</v>
      </c>
      <c r="O68" s="40">
        <v>0.99850185786422629</v>
      </c>
      <c r="P68" s="40">
        <v>0.99764168865111436</v>
      </c>
      <c r="Q68" s="40">
        <v>0.9962835327922972</v>
      </c>
      <c r="R68" s="40">
        <v>0.99440540582363979</v>
      </c>
      <c r="S68" s="40">
        <v>0.99201604849471492</v>
      </c>
      <c r="T68" s="40">
        <v>0.98784171413026334</v>
      </c>
      <c r="U68" s="40">
        <v>0.98021777762825546</v>
      </c>
      <c r="V68" s="40">
        <v>0.96744222902691979</v>
      </c>
      <c r="W68" s="40">
        <v>0.94527558944250289</v>
      </c>
      <c r="X68" s="40">
        <v>0.90788507470627111</v>
      </c>
      <c r="Y68" s="40">
        <v>0.84340301613597135</v>
      </c>
      <c r="Z68" s="40">
        <v>0.76321015082544386</v>
      </c>
      <c r="AA68" s="40">
        <v>0.65499667626855751</v>
      </c>
      <c r="AB68" s="40">
        <v>0.52463454250135355</v>
      </c>
      <c r="AC68" s="41"/>
    </row>
    <row r="69" spans="1:29">
      <c r="A69" s="39">
        <v>1966</v>
      </c>
      <c r="B69" s="41"/>
      <c r="C69" s="40">
        <v>0.98239466484268123</v>
      </c>
      <c r="D69" s="40">
        <v>0.99887507793470065</v>
      </c>
      <c r="E69" s="40">
        <v>0.9992857926144384</v>
      </c>
      <c r="F69" s="40">
        <v>0.99941058203040589</v>
      </c>
      <c r="G69" s="40">
        <v>0.99948145757248452</v>
      </c>
      <c r="H69" s="40"/>
      <c r="I69" s="40">
        <v>0.99965900348200687</v>
      </c>
      <c r="J69" s="40">
        <v>0.99971642665676452</v>
      </c>
      <c r="K69" s="40">
        <v>0.99945320206208599</v>
      </c>
      <c r="L69" s="40">
        <v>0.99938547561497049</v>
      </c>
      <c r="M69" s="40">
        <v>0.99928433846017195</v>
      </c>
      <c r="N69" s="40">
        <v>0.99900893776003474</v>
      </c>
      <c r="O69" s="40">
        <v>0.99854710176320782</v>
      </c>
      <c r="P69" s="40">
        <v>0.99763043741563528</v>
      </c>
      <c r="Q69" s="40">
        <v>0.996319383104181</v>
      </c>
      <c r="R69" s="40">
        <v>0.99439466334770388</v>
      </c>
      <c r="S69" s="40">
        <v>0.99194984883605042</v>
      </c>
      <c r="T69" s="40">
        <v>0.98790651312197097</v>
      </c>
      <c r="U69" s="40">
        <v>0.9803227961250468</v>
      </c>
      <c r="V69" s="40">
        <v>0.96721513917915214</v>
      </c>
      <c r="W69" s="40">
        <v>0.94537159801096338</v>
      </c>
      <c r="X69" s="40">
        <v>0.908483362408958</v>
      </c>
      <c r="Y69" s="40">
        <v>0.84511732408128715</v>
      </c>
      <c r="Z69" s="40">
        <v>0.76234499605575201</v>
      </c>
      <c r="AA69" s="40">
        <v>0.6555060828103636</v>
      </c>
      <c r="AB69" s="40">
        <v>0.52166377816291165</v>
      </c>
      <c r="AC69" s="41"/>
    </row>
    <row r="70" spans="1:29">
      <c r="A70" s="39">
        <v>1967</v>
      </c>
      <c r="B70" s="41"/>
      <c r="C70" s="40">
        <v>0.98318035087719302</v>
      </c>
      <c r="D70" s="40">
        <v>0.99901136655582912</v>
      </c>
      <c r="E70" s="40">
        <v>0.99929867246790416</v>
      </c>
      <c r="F70" s="40">
        <v>0.9994680449488218</v>
      </c>
      <c r="G70" s="40">
        <v>0.99952073860955171</v>
      </c>
      <c r="H70" s="40"/>
      <c r="I70" s="40">
        <v>0.99967020113173699</v>
      </c>
      <c r="J70" s="40">
        <v>0.99972203352204514</v>
      </c>
      <c r="K70" s="40">
        <v>0.99946422427628323</v>
      </c>
      <c r="L70" s="40">
        <v>0.99937539966051869</v>
      </c>
      <c r="M70" s="40">
        <v>0.99931478740521595</v>
      </c>
      <c r="N70" s="40">
        <v>0.99906832320166061</v>
      </c>
      <c r="O70" s="40">
        <v>0.99852185683379824</v>
      </c>
      <c r="P70" s="40">
        <v>0.99764970121368857</v>
      </c>
      <c r="Q70" s="40">
        <v>0.9963422091352736</v>
      </c>
      <c r="R70" s="40">
        <v>0.99447338323329371</v>
      </c>
      <c r="S70" s="40">
        <v>0.99199714624166224</v>
      </c>
      <c r="T70" s="40">
        <v>0.98804944550419016</v>
      </c>
      <c r="U70" s="40">
        <v>0.98061070095027059</v>
      </c>
      <c r="V70" s="40">
        <v>0.96826043648198634</v>
      </c>
      <c r="W70" s="40">
        <v>0.94728135283969506</v>
      </c>
      <c r="X70" s="40">
        <v>0.91143739893458675</v>
      </c>
      <c r="Y70" s="40">
        <v>0.85092574798258713</v>
      </c>
      <c r="Z70" s="40">
        <v>0.76977250854713364</v>
      </c>
      <c r="AA70" s="40">
        <v>0.66609920169247805</v>
      </c>
      <c r="AB70" s="40">
        <v>0.57174254317111461</v>
      </c>
      <c r="AC70" s="41"/>
    </row>
    <row r="71" spans="1:29">
      <c r="A71" s="39">
        <v>1968</v>
      </c>
      <c r="B71" s="41"/>
      <c r="C71" s="40">
        <v>0.98328499278499282</v>
      </c>
      <c r="D71" s="40">
        <v>0.99895701206249776</v>
      </c>
      <c r="E71" s="40">
        <v>0.99932075410570165</v>
      </c>
      <c r="F71" s="40">
        <v>0.99944917199550665</v>
      </c>
      <c r="G71" s="40">
        <v>0.99952152928367088</v>
      </c>
      <c r="H71" s="40"/>
      <c r="I71" s="40">
        <v>0.99966410737162437</v>
      </c>
      <c r="J71" s="40">
        <v>0.99971825843389928</v>
      </c>
      <c r="K71" s="40">
        <v>0.99943869851832368</v>
      </c>
      <c r="L71" s="40">
        <v>0.99936009823513439</v>
      </c>
      <c r="M71" s="40">
        <v>0.99930301236769115</v>
      </c>
      <c r="N71" s="40">
        <v>0.99905168322410343</v>
      </c>
      <c r="O71" s="40">
        <v>0.99850279538677778</v>
      </c>
      <c r="P71" s="40">
        <v>0.99760040208252476</v>
      </c>
      <c r="Q71" s="40">
        <v>0.9962471042826283</v>
      </c>
      <c r="R71" s="40">
        <v>0.99431064361982335</v>
      </c>
      <c r="S71" s="40">
        <v>0.99176721827858016</v>
      </c>
      <c r="T71" s="40">
        <v>0.98768646681818306</v>
      </c>
      <c r="U71" s="40">
        <v>0.98039399031876595</v>
      </c>
      <c r="V71" s="40">
        <v>0.96772473174162532</v>
      </c>
      <c r="W71" s="40">
        <v>0.94666777042705741</v>
      </c>
      <c r="X71" s="40">
        <v>0.90965922590829729</v>
      </c>
      <c r="Y71" s="40">
        <v>0.84902652599626482</v>
      </c>
      <c r="Z71" s="40">
        <v>0.76376359275175543</v>
      </c>
      <c r="AA71" s="40">
        <v>0.65644802192156193</v>
      </c>
      <c r="AB71" s="40">
        <v>0.57640595633945346</v>
      </c>
      <c r="AC71" s="41"/>
    </row>
    <row r="72" spans="1:29">
      <c r="A72" s="39">
        <v>1969</v>
      </c>
      <c r="B72" s="41"/>
      <c r="C72" s="40">
        <v>0.98376944837340874</v>
      </c>
      <c r="D72" s="40">
        <v>0.99897936758876849</v>
      </c>
      <c r="E72" s="40">
        <v>0.99934251650411321</v>
      </c>
      <c r="F72" s="40">
        <v>0.99943858404081798</v>
      </c>
      <c r="G72" s="40">
        <v>0.99946106793238709</v>
      </c>
      <c r="H72" s="40"/>
      <c r="I72" s="40">
        <v>0.99967166887853987</v>
      </c>
      <c r="J72" s="40">
        <v>0.99970907255784691</v>
      </c>
      <c r="K72" s="40">
        <v>0.99942620110004021</v>
      </c>
      <c r="L72" s="40">
        <v>0.99934677633284574</v>
      </c>
      <c r="M72" s="40">
        <v>0.99930533862978954</v>
      </c>
      <c r="N72" s="40">
        <v>0.99902506398017632</v>
      </c>
      <c r="O72" s="40">
        <v>0.99850026281456872</v>
      </c>
      <c r="P72" s="40">
        <v>0.99759158074038856</v>
      </c>
      <c r="Q72" s="40">
        <v>0.99634003395325366</v>
      </c>
      <c r="R72" s="40">
        <v>0.9944693033888623</v>
      </c>
      <c r="S72" s="40">
        <v>0.99192221155593674</v>
      </c>
      <c r="T72" s="40">
        <v>0.98809464090828469</v>
      </c>
      <c r="U72" s="40">
        <v>0.98069236217061984</v>
      </c>
      <c r="V72" s="40">
        <v>0.96841397333727741</v>
      </c>
      <c r="W72" s="40">
        <v>0.94861451490759097</v>
      </c>
      <c r="X72" s="40">
        <v>0.91273405408884201</v>
      </c>
      <c r="Y72" s="40">
        <v>0.85391841688160441</v>
      </c>
      <c r="Z72" s="40">
        <v>0.76916385476748506</v>
      </c>
      <c r="AA72" s="40">
        <v>0.66239461870119865</v>
      </c>
      <c r="AB72" s="40">
        <v>0.58008831794460058</v>
      </c>
      <c r="AC72" s="41"/>
    </row>
    <row r="73" spans="1:29">
      <c r="A73" s="39">
        <v>1970</v>
      </c>
      <c r="B73" s="41"/>
      <c r="C73" s="40">
        <v>0.98436350742110323</v>
      </c>
      <c r="D73" s="40">
        <v>0.99901144603767711</v>
      </c>
      <c r="E73" s="40">
        <v>0.99938913508684146</v>
      </c>
      <c r="F73" s="40">
        <v>0.99947081645237235</v>
      </c>
      <c r="G73" s="40">
        <v>0.99953574266599954</v>
      </c>
      <c r="H73" s="40"/>
      <c r="I73" s="40">
        <v>0.99968641631564292</v>
      </c>
      <c r="J73" s="40">
        <v>0.99972485880176121</v>
      </c>
      <c r="K73" s="40">
        <v>0.99942981612546389</v>
      </c>
      <c r="L73" s="40">
        <v>0.99935713933665193</v>
      </c>
      <c r="M73" s="40">
        <v>0.99929592180468807</v>
      </c>
      <c r="N73" s="40">
        <v>0.9990548107508862</v>
      </c>
      <c r="O73" s="40">
        <v>0.99850191952248102</v>
      </c>
      <c r="P73" s="40">
        <v>0.99767955627542637</v>
      </c>
      <c r="Q73" s="40">
        <v>0.99629182006382411</v>
      </c>
      <c r="R73" s="40">
        <v>0.99441862296312067</v>
      </c>
      <c r="S73" s="40">
        <v>0.99183323887896657</v>
      </c>
      <c r="T73" s="40">
        <v>0.98817512839292598</v>
      </c>
      <c r="U73" s="40">
        <v>0.98065170300837845</v>
      </c>
      <c r="V73" s="40">
        <v>0.96891721388990759</v>
      </c>
      <c r="W73" s="40">
        <v>0.9501013012603341</v>
      </c>
      <c r="X73" s="40">
        <v>0.91708085809613826</v>
      </c>
      <c r="Y73" s="40">
        <v>0.86218891080207705</v>
      </c>
      <c r="Z73" s="40">
        <v>0.78073836947765951</v>
      </c>
      <c r="AA73" s="40">
        <v>0.68350238959834875</v>
      </c>
      <c r="AB73" s="40">
        <v>0.59577278731836203</v>
      </c>
      <c r="AC73" s="41"/>
    </row>
    <row r="74" spans="1:29">
      <c r="A74" s="39">
        <v>1971</v>
      </c>
      <c r="B74" s="41"/>
      <c r="C74" s="40">
        <v>0.98585781990521326</v>
      </c>
      <c r="D74" s="40">
        <v>0.99901134172679851</v>
      </c>
      <c r="E74" s="40">
        <v>0.99934581318240889</v>
      </c>
      <c r="F74" s="40">
        <v>0.99949548213208339</v>
      </c>
      <c r="G74" s="40">
        <v>0.99954396643972443</v>
      </c>
      <c r="H74" s="40"/>
      <c r="I74" s="40">
        <v>0.99967622822455782</v>
      </c>
      <c r="J74" s="40">
        <v>0.99971863996105115</v>
      </c>
      <c r="K74" s="40">
        <v>0.99942693249142589</v>
      </c>
      <c r="L74" s="40">
        <v>0.99937664978755925</v>
      </c>
      <c r="M74" s="40">
        <v>0.9992869120543445</v>
      </c>
      <c r="N74" s="40">
        <v>0.9990718352783724</v>
      </c>
      <c r="O74" s="40">
        <v>0.99858437612271833</v>
      </c>
      <c r="P74" s="40">
        <v>0.99767147669909861</v>
      </c>
      <c r="Q74" s="40">
        <v>0.99638304983533799</v>
      </c>
      <c r="R74" s="40">
        <v>0.99456298079059346</v>
      </c>
      <c r="S74" s="40">
        <v>0.99195074050452192</v>
      </c>
      <c r="T74" s="40">
        <v>0.98815557307547686</v>
      </c>
      <c r="U74" s="40">
        <v>0.98143480636349745</v>
      </c>
      <c r="V74" s="40">
        <v>0.96980806438754164</v>
      </c>
      <c r="W74" s="40">
        <v>0.95061334949902332</v>
      </c>
      <c r="X74" s="40">
        <v>0.91761411652923597</v>
      </c>
      <c r="Y74" s="40">
        <v>0.86142986575088787</v>
      </c>
      <c r="Z74" s="40">
        <v>0.77871636224420482</v>
      </c>
      <c r="AA74" s="40">
        <v>0.67953657224132402</v>
      </c>
      <c r="AB74" s="40">
        <v>0.5774710596616206</v>
      </c>
      <c r="AC74" s="41"/>
    </row>
    <row r="75" spans="1:29">
      <c r="A75" s="39">
        <v>1972</v>
      </c>
      <c r="B75" s="41"/>
      <c r="C75" s="40">
        <v>0.98662861378799116</v>
      </c>
      <c r="D75" s="40">
        <v>0.99905966080716646</v>
      </c>
      <c r="E75" s="40">
        <v>0.99935543515268677</v>
      </c>
      <c r="F75" s="40">
        <v>0.99949495135340394</v>
      </c>
      <c r="G75" s="40">
        <v>0.99958703204587729</v>
      </c>
      <c r="H75" s="40"/>
      <c r="I75" s="40">
        <v>0.99967513794072216</v>
      </c>
      <c r="J75" s="40">
        <v>0.99971538399550419</v>
      </c>
      <c r="K75" s="40">
        <v>0.99942040248940656</v>
      </c>
      <c r="L75" s="40">
        <v>0.99936794007664964</v>
      </c>
      <c r="M75" s="40">
        <v>0.99931914038889491</v>
      </c>
      <c r="N75" s="40">
        <v>0.99906738655716165</v>
      </c>
      <c r="O75" s="40">
        <v>0.99857713960003713</v>
      </c>
      <c r="P75" s="40">
        <v>0.9977164549704004</v>
      </c>
      <c r="Q75" s="40">
        <v>0.99638192029823447</v>
      </c>
      <c r="R75" s="40">
        <v>0.99472024724096264</v>
      </c>
      <c r="S75" s="40">
        <v>0.99194921628628441</v>
      </c>
      <c r="T75" s="40">
        <v>0.9882237200213172</v>
      </c>
      <c r="U75" s="40">
        <v>0.98113568218236147</v>
      </c>
      <c r="V75" s="40">
        <v>0.96949805482412699</v>
      </c>
      <c r="W75" s="40">
        <v>0.94997785035807336</v>
      </c>
      <c r="X75" s="40">
        <v>0.9174666311546763</v>
      </c>
      <c r="Y75" s="40">
        <v>0.86122393678480069</v>
      </c>
      <c r="Z75" s="40">
        <v>0.78110513572517859</v>
      </c>
      <c r="AA75" s="40">
        <v>0.67490892771032573</v>
      </c>
      <c r="AB75" s="40">
        <v>0.56743421052631571</v>
      </c>
      <c r="AC75" s="41"/>
    </row>
    <row r="76" spans="1:29">
      <c r="A76" s="39">
        <v>1973</v>
      </c>
      <c r="B76" s="41"/>
      <c r="C76" s="40">
        <v>0.98675196850393698</v>
      </c>
      <c r="D76" s="40">
        <v>0.99910194135613817</v>
      </c>
      <c r="E76" s="40">
        <v>0.99934156420242681</v>
      </c>
      <c r="F76" s="40">
        <v>0.99952918678295188</v>
      </c>
      <c r="G76" s="40">
        <v>0.99958118704871546</v>
      </c>
      <c r="H76" s="40"/>
      <c r="I76" s="40">
        <v>0.99968083268528107</v>
      </c>
      <c r="J76" s="40">
        <v>0.99972345908551508</v>
      </c>
      <c r="K76" s="40">
        <v>0.99942549465779729</v>
      </c>
      <c r="L76" s="40">
        <v>0.99938751826120942</v>
      </c>
      <c r="M76" s="40">
        <v>0.9993235947260104</v>
      </c>
      <c r="N76" s="40">
        <v>0.99909961810151771</v>
      </c>
      <c r="O76" s="40">
        <v>0.99859621881310157</v>
      </c>
      <c r="P76" s="40">
        <v>0.997782081836044</v>
      </c>
      <c r="Q76" s="40">
        <v>0.99646609837456479</v>
      </c>
      <c r="R76" s="40">
        <v>0.99473560978101272</v>
      </c>
      <c r="S76" s="40">
        <v>0.99197190134929358</v>
      </c>
      <c r="T76" s="40">
        <v>0.98828350309877255</v>
      </c>
      <c r="U76" s="40">
        <v>0.98179615293601341</v>
      </c>
      <c r="V76" s="40">
        <v>0.97066669443368403</v>
      </c>
      <c r="W76" s="40">
        <v>0.95060703018132764</v>
      </c>
      <c r="X76" s="40">
        <v>0.91848144463503345</v>
      </c>
      <c r="Y76" s="40">
        <v>0.86133537112115277</v>
      </c>
      <c r="Z76" s="40">
        <v>0.7789319237207788</v>
      </c>
      <c r="AA76" s="40">
        <v>0.67499409616886774</v>
      </c>
      <c r="AB76" s="40">
        <v>0.56627450980392158</v>
      </c>
      <c r="AC76" s="41"/>
    </row>
    <row r="77" spans="1:29">
      <c r="A77" s="39">
        <v>1974</v>
      </c>
      <c r="B77" s="41"/>
      <c r="C77" s="40">
        <v>0.98709573612228474</v>
      </c>
      <c r="D77" s="40">
        <v>0.99917108846328528</v>
      </c>
      <c r="E77" s="40">
        <v>0.99946066454598037</v>
      </c>
      <c r="F77" s="40">
        <v>0.99949107003466331</v>
      </c>
      <c r="G77" s="40">
        <v>0.99959242166360662</v>
      </c>
      <c r="H77" s="40"/>
      <c r="I77" s="40">
        <v>0.99972132403667069</v>
      </c>
      <c r="J77" s="40">
        <v>0.99973162307388264</v>
      </c>
      <c r="K77" s="40">
        <v>0.99946692916594349</v>
      </c>
      <c r="L77" s="40">
        <v>0.99942230341979776</v>
      </c>
      <c r="M77" s="40">
        <v>0.99935125970729222</v>
      </c>
      <c r="N77" s="40">
        <v>0.99914930958195047</v>
      </c>
      <c r="O77" s="40">
        <v>0.99869859466148048</v>
      </c>
      <c r="P77" s="40">
        <v>0.99785345898957478</v>
      </c>
      <c r="Q77" s="40">
        <v>0.99661124303890625</v>
      </c>
      <c r="R77" s="40">
        <v>0.99488607173353727</v>
      </c>
      <c r="S77" s="40">
        <v>0.99230930595096056</v>
      </c>
      <c r="T77" s="40">
        <v>0.98849236077434233</v>
      </c>
      <c r="U77" s="40">
        <v>0.9823930038767178</v>
      </c>
      <c r="V77" s="40">
        <v>0.97142214790171966</v>
      </c>
      <c r="W77" s="40">
        <v>0.9529178144696413</v>
      </c>
      <c r="X77" s="40">
        <v>0.92158675712473648</v>
      </c>
      <c r="Y77" s="40">
        <v>0.86702171795970717</v>
      </c>
      <c r="Z77" s="40">
        <v>0.78813262085044045</v>
      </c>
      <c r="AA77" s="40">
        <v>0.68025350523071582</v>
      </c>
      <c r="AB77" s="40">
        <v>0.57213204450118549</v>
      </c>
      <c r="AC77" s="41"/>
    </row>
    <row r="78" spans="1:29">
      <c r="A78" s="39">
        <v>1975</v>
      </c>
      <c r="B78" s="41"/>
      <c r="C78" s="40">
        <v>0.98808281249999996</v>
      </c>
      <c r="D78" s="40">
        <v>0.99919317352413251</v>
      </c>
      <c r="E78" s="40">
        <v>0.99943974572750505</v>
      </c>
      <c r="F78" s="40">
        <v>0.99955737650342591</v>
      </c>
      <c r="G78" s="40">
        <v>0.99958678419740621</v>
      </c>
      <c r="H78" s="40"/>
      <c r="I78" s="40">
        <v>0.99973212255665589</v>
      </c>
      <c r="J78" s="40">
        <v>0.99975924078828338</v>
      </c>
      <c r="K78" s="40">
        <v>0.99948291812773538</v>
      </c>
      <c r="L78" s="40">
        <v>0.99941359192079671</v>
      </c>
      <c r="M78" s="40">
        <v>0.99937753654682282</v>
      </c>
      <c r="N78" s="40">
        <v>0.99916646509286555</v>
      </c>
      <c r="O78" s="40">
        <v>0.99876496706027473</v>
      </c>
      <c r="P78" s="40">
        <v>0.99793226204180596</v>
      </c>
      <c r="Q78" s="40">
        <v>0.99675765293563023</v>
      </c>
      <c r="R78" s="40">
        <v>0.99499898340493076</v>
      </c>
      <c r="S78" s="40">
        <v>0.99250836737570902</v>
      </c>
      <c r="T78" s="40">
        <v>0.98888355397490635</v>
      </c>
      <c r="U78" s="40">
        <v>0.98312580924319359</v>
      </c>
      <c r="V78" s="40">
        <v>0.97263589770226067</v>
      </c>
      <c r="W78" s="40">
        <v>0.95536672501360054</v>
      </c>
      <c r="X78" s="40">
        <v>0.92618466682080358</v>
      </c>
      <c r="Y78" s="40">
        <v>0.87731290927349448</v>
      </c>
      <c r="Z78" s="40">
        <v>0.80162990048853755</v>
      </c>
      <c r="AA78" s="40">
        <v>0.70535331050798056</v>
      </c>
      <c r="AB78" s="40">
        <v>0.58196638143876611</v>
      </c>
      <c r="AC78" s="41"/>
    </row>
    <row r="79" spans="1:29">
      <c r="A79" s="39">
        <v>1976</v>
      </c>
      <c r="B79" s="41"/>
      <c r="C79" s="40">
        <v>0.98840999206978586</v>
      </c>
      <c r="D79" s="40">
        <v>0.99916663776317416</v>
      </c>
      <c r="E79" s="40">
        <v>0.99946875119177858</v>
      </c>
      <c r="F79" s="40">
        <v>0.99957782591015787</v>
      </c>
      <c r="G79" s="40">
        <v>0.99961941555097877</v>
      </c>
      <c r="H79" s="40"/>
      <c r="I79" s="40">
        <v>0.99973869002903482</v>
      </c>
      <c r="J79" s="40">
        <v>0.99976205149479602</v>
      </c>
      <c r="K79" s="40">
        <v>0.99948171083623483</v>
      </c>
      <c r="L79" s="40">
        <v>0.9994419621719266</v>
      </c>
      <c r="M79" s="40">
        <v>0.99940181205743484</v>
      </c>
      <c r="N79" s="40">
        <v>0.99920160733942676</v>
      </c>
      <c r="O79" s="40">
        <v>0.99881108016454911</v>
      </c>
      <c r="P79" s="40">
        <v>0.99805395311917622</v>
      </c>
      <c r="Q79" s="40">
        <v>0.99684404381454228</v>
      </c>
      <c r="R79" s="40">
        <v>0.9951028738591533</v>
      </c>
      <c r="S79" s="40">
        <v>0.99262434219387874</v>
      </c>
      <c r="T79" s="40">
        <v>0.98882300932787803</v>
      </c>
      <c r="U79" s="40">
        <v>0.98319121793332465</v>
      </c>
      <c r="V79" s="40">
        <v>0.97350798674634453</v>
      </c>
      <c r="W79" s="40">
        <v>0.95622322748192701</v>
      </c>
      <c r="X79" s="40">
        <v>0.92658484367661298</v>
      </c>
      <c r="Y79" s="40">
        <v>0.87552083586978324</v>
      </c>
      <c r="Z79" s="40">
        <v>0.79808930584757354</v>
      </c>
      <c r="AA79" s="40">
        <v>0.69158603436223831</v>
      </c>
      <c r="AB79" s="40">
        <v>0.57730828944564516</v>
      </c>
      <c r="AC79" s="41"/>
    </row>
    <row r="80" spans="1:29">
      <c r="A80" s="39">
        <v>1977</v>
      </c>
      <c r="B80" s="41"/>
      <c r="C80" s="40">
        <v>0.98943267776096822</v>
      </c>
      <c r="D80" s="40">
        <v>0.99917646251433834</v>
      </c>
      <c r="E80" s="40">
        <v>0.99944217140184044</v>
      </c>
      <c r="F80" s="40">
        <v>0.99961184093241406</v>
      </c>
      <c r="G80" s="40">
        <v>0.99964305372341589</v>
      </c>
      <c r="H80" s="40"/>
      <c r="I80" s="40">
        <v>0.99975208427731432</v>
      </c>
      <c r="J80" s="40">
        <v>0.99975390431370748</v>
      </c>
      <c r="K80" s="40">
        <v>0.99945708151530688</v>
      </c>
      <c r="L80" s="40">
        <v>0.99942071758199713</v>
      </c>
      <c r="M80" s="40">
        <v>0.99940872450970208</v>
      </c>
      <c r="N80" s="40">
        <v>0.99922380915846665</v>
      </c>
      <c r="O80" s="40">
        <v>0.99884689981327468</v>
      </c>
      <c r="P80" s="40">
        <v>0.99806925799206769</v>
      </c>
      <c r="Q80" s="40">
        <v>0.99693601765748907</v>
      </c>
      <c r="R80" s="40">
        <v>0.9951982257825186</v>
      </c>
      <c r="S80" s="40">
        <v>0.99284649956671722</v>
      </c>
      <c r="T80" s="40">
        <v>0.98902056663414228</v>
      </c>
      <c r="U80" s="40">
        <v>0.98339025864701823</v>
      </c>
      <c r="V80" s="40">
        <v>0.97420965692953532</v>
      </c>
      <c r="W80" s="40">
        <v>0.95798434077799988</v>
      </c>
      <c r="X80" s="40">
        <v>0.92931417737837674</v>
      </c>
      <c r="Y80" s="40">
        <v>0.88195381943273454</v>
      </c>
      <c r="Z80" s="40">
        <v>0.80623255436352825</v>
      </c>
      <c r="AA80" s="40">
        <v>0.71173446104231952</v>
      </c>
      <c r="AB80" s="40">
        <v>0.59391293289813918</v>
      </c>
      <c r="AC80" s="41"/>
    </row>
    <row r="81" spans="1:29">
      <c r="A81" s="39">
        <v>1978</v>
      </c>
      <c r="B81" s="41"/>
      <c r="C81" s="40">
        <v>0.98972503725782413</v>
      </c>
      <c r="D81" s="40">
        <v>0.99916056718233826</v>
      </c>
      <c r="E81" s="40">
        <v>0.99947376465407944</v>
      </c>
      <c r="F81" s="40">
        <v>0.99959777177487041</v>
      </c>
      <c r="G81" s="40">
        <v>0.99970588054684195</v>
      </c>
      <c r="H81" s="40"/>
      <c r="I81" s="40">
        <v>0.99974566008611143</v>
      </c>
      <c r="J81" s="40">
        <v>0.99976614836929478</v>
      </c>
      <c r="K81" s="40">
        <v>0.99945710272905652</v>
      </c>
      <c r="L81" s="40">
        <v>0.99940493139666187</v>
      </c>
      <c r="M81" s="40">
        <v>0.99939453015334889</v>
      </c>
      <c r="N81" s="40">
        <v>0.99924545510725182</v>
      </c>
      <c r="O81" s="40">
        <v>0.99890187001641428</v>
      </c>
      <c r="P81" s="40">
        <v>0.9981145769105576</v>
      </c>
      <c r="Q81" s="40">
        <v>0.99693336993559567</v>
      </c>
      <c r="R81" s="40">
        <v>0.9952791962592531</v>
      </c>
      <c r="S81" s="40">
        <v>0.99289079382297685</v>
      </c>
      <c r="T81" s="40">
        <v>0.98908879030833463</v>
      </c>
      <c r="U81" s="40">
        <v>0.98351154386037698</v>
      </c>
      <c r="V81" s="40">
        <v>0.97423062910372105</v>
      </c>
      <c r="W81" s="40">
        <v>0.95829147800497405</v>
      </c>
      <c r="X81" s="40">
        <v>0.92965031462203618</v>
      </c>
      <c r="Y81" s="40">
        <v>0.88228089071998939</v>
      </c>
      <c r="Z81" s="40">
        <v>0.80517183347363019</v>
      </c>
      <c r="AA81" s="40">
        <v>0.7066206512318931</v>
      </c>
      <c r="AB81" s="40">
        <v>0.5907076779560001</v>
      </c>
      <c r="AC81" s="41"/>
    </row>
    <row r="82" spans="1:29">
      <c r="A82" s="39">
        <v>1979</v>
      </c>
      <c r="B82" s="41"/>
      <c r="C82" s="40">
        <v>0.9901329941860465</v>
      </c>
      <c r="D82" s="40">
        <v>0.99920276646302431</v>
      </c>
      <c r="E82" s="40">
        <v>0.99950349109779701</v>
      </c>
      <c r="F82" s="40">
        <v>0.99962331106946434</v>
      </c>
      <c r="G82" s="40">
        <v>0.99966560047122921</v>
      </c>
      <c r="H82" s="40"/>
      <c r="I82" s="40">
        <v>0.99976474847868746</v>
      </c>
      <c r="J82" s="40">
        <v>0.99977154126192469</v>
      </c>
      <c r="K82" s="40">
        <v>0.99947029329465953</v>
      </c>
      <c r="L82" s="40">
        <v>0.99942759723833308</v>
      </c>
      <c r="M82" s="40">
        <v>0.99941625332146689</v>
      </c>
      <c r="N82" s="40">
        <v>0.99928157621113733</v>
      </c>
      <c r="O82" s="40">
        <v>0.99890622084304026</v>
      </c>
      <c r="P82" s="40">
        <v>0.99822498524627268</v>
      </c>
      <c r="Q82" s="40">
        <v>0.99713950485694913</v>
      </c>
      <c r="R82" s="40">
        <v>0.99543399331924054</v>
      </c>
      <c r="S82" s="40">
        <v>0.993057311849736</v>
      </c>
      <c r="T82" s="40">
        <v>0.98941231352997161</v>
      </c>
      <c r="U82" s="40">
        <v>0.98393113812358168</v>
      </c>
      <c r="V82" s="40">
        <v>0.97489238678275592</v>
      </c>
      <c r="W82" s="40">
        <v>0.9593931376946121</v>
      </c>
      <c r="X82" s="40">
        <v>0.93224968919468976</v>
      </c>
      <c r="Y82" s="40">
        <v>0.88620156412226625</v>
      </c>
      <c r="Z82" s="40">
        <v>0.81461635389694775</v>
      </c>
      <c r="AA82" s="40">
        <v>0.71840177393549842</v>
      </c>
      <c r="AB82" s="40">
        <v>0.60062215841110311</v>
      </c>
      <c r="AC82" s="41"/>
    </row>
    <row r="83" spans="1:29">
      <c r="A83" s="39">
        <v>1980</v>
      </c>
      <c r="B83" s="41"/>
      <c r="C83" s="40">
        <v>0.99020605480573543</v>
      </c>
      <c r="D83" s="40">
        <v>0.99919105803253372</v>
      </c>
      <c r="E83" s="40">
        <v>0.99948767008727135</v>
      </c>
      <c r="F83" s="40">
        <v>0.99964329511339345</v>
      </c>
      <c r="G83" s="40">
        <v>0.99973189351935399</v>
      </c>
      <c r="H83" s="40"/>
      <c r="I83" s="40">
        <v>0.9997580287791239</v>
      </c>
      <c r="J83" s="40">
        <v>0.99978115743821705</v>
      </c>
      <c r="K83" s="40">
        <v>0.99945841487882037</v>
      </c>
      <c r="L83" s="40">
        <v>0.99942885264398218</v>
      </c>
      <c r="M83" s="40">
        <v>0.99942391237482775</v>
      </c>
      <c r="N83" s="40">
        <v>0.99927445580586516</v>
      </c>
      <c r="O83" s="40">
        <v>0.99892775430172254</v>
      </c>
      <c r="P83" s="40">
        <v>0.99826805825682285</v>
      </c>
      <c r="Q83" s="40">
        <v>0.99714652849942687</v>
      </c>
      <c r="R83" s="40">
        <v>0.99543937601910426</v>
      </c>
      <c r="S83" s="40">
        <v>0.99298537980048263</v>
      </c>
      <c r="T83" s="40">
        <v>0.98922312126609313</v>
      </c>
      <c r="U83" s="40">
        <v>0.98338135707821461</v>
      </c>
      <c r="V83" s="40">
        <v>0.97423668909539918</v>
      </c>
      <c r="W83" s="40">
        <v>0.9585639361790379</v>
      </c>
      <c r="X83" s="40">
        <v>0.93076246138958907</v>
      </c>
      <c r="Y83" s="40">
        <v>0.88322121815632837</v>
      </c>
      <c r="Z83" s="40">
        <v>0.80643939580788138</v>
      </c>
      <c r="AA83" s="40">
        <v>0.70634277863022055</v>
      </c>
      <c r="AB83" s="40">
        <v>0.57799879704416557</v>
      </c>
      <c r="AC83" s="41"/>
    </row>
    <row r="84" spans="1:29">
      <c r="A84" s="39">
        <v>1981</v>
      </c>
      <c r="B84" s="41"/>
      <c r="C84" s="40">
        <v>0.99091938846421124</v>
      </c>
      <c r="D84" s="40">
        <v>0.99923646507401309</v>
      </c>
      <c r="E84" s="40">
        <v>0.99949147821678108</v>
      </c>
      <c r="F84" s="40">
        <v>0.99964192844850264</v>
      </c>
      <c r="G84" s="40">
        <v>0.99971941031783929</v>
      </c>
      <c r="H84" s="40"/>
      <c r="I84" s="40">
        <v>0.99977639019360365</v>
      </c>
      <c r="J84" s="40">
        <v>0.99979163314531061</v>
      </c>
      <c r="K84" s="40">
        <v>0.9994910126447758</v>
      </c>
      <c r="L84" s="40">
        <v>0.99944599439147996</v>
      </c>
      <c r="M84" s="40">
        <v>0.99941251499215877</v>
      </c>
      <c r="N84" s="40">
        <v>0.99929142051384623</v>
      </c>
      <c r="O84" s="40">
        <v>0.99894243069655042</v>
      </c>
      <c r="P84" s="40">
        <v>0.99832453522542486</v>
      </c>
      <c r="Q84" s="40">
        <v>0.99716545583024963</v>
      </c>
      <c r="R84" s="40">
        <v>0.99548571421283527</v>
      </c>
      <c r="S84" s="40">
        <v>0.99302243876457308</v>
      </c>
      <c r="T84" s="40">
        <v>0.98933632163874607</v>
      </c>
      <c r="U84" s="40">
        <v>0.98348705162546735</v>
      </c>
      <c r="V84" s="40">
        <v>0.9746708008942232</v>
      </c>
      <c r="W84" s="40">
        <v>0.95987132983065826</v>
      </c>
      <c r="X84" s="40">
        <v>0.93253961225734527</v>
      </c>
      <c r="Y84" s="40">
        <v>0.88562501523108605</v>
      </c>
      <c r="Z84" s="40">
        <v>0.81280493876331772</v>
      </c>
      <c r="AA84" s="40">
        <v>0.71635485817742905</v>
      </c>
      <c r="AB84" s="40">
        <v>0.58675165751834579</v>
      </c>
      <c r="AC84" s="41"/>
    </row>
    <row r="85" spans="1:29">
      <c r="A85" s="39">
        <v>1982</v>
      </c>
      <c r="B85" s="41"/>
      <c r="C85" s="40">
        <v>0.99123947550034508</v>
      </c>
      <c r="D85" s="40">
        <v>0.99923890091022693</v>
      </c>
      <c r="E85" s="40">
        <v>0.99951103808476793</v>
      </c>
      <c r="F85" s="40">
        <v>0.99962092545334946</v>
      </c>
      <c r="G85" s="40">
        <v>0.99974261280781895</v>
      </c>
      <c r="H85" s="40"/>
      <c r="I85" s="40">
        <v>0.999782917265155</v>
      </c>
      <c r="J85" s="40">
        <v>0.99979601988093458</v>
      </c>
      <c r="K85" s="40">
        <v>0.99953856688229203</v>
      </c>
      <c r="L85" s="40">
        <v>0.99947349055497159</v>
      </c>
      <c r="M85" s="40">
        <v>0.99944950357553541</v>
      </c>
      <c r="N85" s="40">
        <v>0.99932043410719573</v>
      </c>
      <c r="O85" s="40">
        <v>0.99900498188781606</v>
      </c>
      <c r="P85" s="40">
        <v>0.99835806962397078</v>
      </c>
      <c r="Q85" s="40">
        <v>0.99729423040454312</v>
      </c>
      <c r="R85" s="40">
        <v>0.99564729441329447</v>
      </c>
      <c r="S85" s="40">
        <v>0.9931560519698529</v>
      </c>
      <c r="T85" s="40">
        <v>0.98943621533212334</v>
      </c>
      <c r="U85" s="40">
        <v>0.98362484581074483</v>
      </c>
      <c r="V85" s="40">
        <v>0.97482824242088917</v>
      </c>
      <c r="W85" s="40">
        <v>0.95978897122539408</v>
      </c>
      <c r="X85" s="40">
        <v>0.93379080472943288</v>
      </c>
      <c r="Y85" s="40">
        <v>0.88875080540575135</v>
      </c>
      <c r="Z85" s="40">
        <v>0.8200827044093344</v>
      </c>
      <c r="AA85" s="40">
        <v>0.72261237132063327</v>
      </c>
      <c r="AB85" s="40">
        <v>0.6091964128714612</v>
      </c>
      <c r="AC85" s="41"/>
    </row>
    <row r="86" spans="1:29">
      <c r="A86" s="39">
        <v>1983</v>
      </c>
      <c r="B86" s="41"/>
      <c r="C86" s="40">
        <v>0.99159530386740335</v>
      </c>
      <c r="D86" s="40">
        <v>0.99928015889210897</v>
      </c>
      <c r="E86" s="40">
        <v>0.99953863744439075</v>
      </c>
      <c r="F86" s="40">
        <v>0.99968376087737587</v>
      </c>
      <c r="G86" s="40">
        <v>0.99974513148336452</v>
      </c>
      <c r="H86" s="40"/>
      <c r="I86" s="40">
        <v>0.99979747740923786</v>
      </c>
      <c r="J86" s="40">
        <v>0.99980996193666505</v>
      </c>
      <c r="K86" s="40">
        <v>0.99954055166089739</v>
      </c>
      <c r="L86" s="40">
        <v>0.99949476834130768</v>
      </c>
      <c r="M86" s="40">
        <v>0.99944974410737453</v>
      </c>
      <c r="N86" s="40">
        <v>0.99933906556673013</v>
      </c>
      <c r="O86" s="40">
        <v>0.99903693233317459</v>
      </c>
      <c r="P86" s="40">
        <v>0.99841526768396971</v>
      </c>
      <c r="Q86" s="40">
        <v>0.99737933542836721</v>
      </c>
      <c r="R86" s="40">
        <v>0.99561268198951025</v>
      </c>
      <c r="S86" s="40">
        <v>0.99314458922764137</v>
      </c>
      <c r="T86" s="40">
        <v>0.9893505910945819</v>
      </c>
      <c r="U86" s="40">
        <v>0.98366665447860424</v>
      </c>
      <c r="V86" s="40">
        <v>0.97473041459762244</v>
      </c>
      <c r="W86" s="40">
        <v>0.95969185889393882</v>
      </c>
      <c r="X86" s="40">
        <v>0.93322276183780739</v>
      </c>
      <c r="Y86" s="40">
        <v>0.88742080207856777</v>
      </c>
      <c r="Z86" s="40">
        <v>0.81467357532920248</v>
      </c>
      <c r="AA86" s="40">
        <v>0.715308901730772</v>
      </c>
      <c r="AB86" s="40">
        <v>0.5957062200880735</v>
      </c>
      <c r="AC86" s="41"/>
    </row>
    <row r="87" spans="1:29">
      <c r="A87" s="39">
        <v>1984</v>
      </c>
      <c r="B87" s="41"/>
      <c r="C87" s="40">
        <v>0.99166454802259885</v>
      </c>
      <c r="D87" s="40">
        <v>0.99932720642412165</v>
      </c>
      <c r="E87" s="40">
        <v>0.99958003967875109</v>
      </c>
      <c r="F87" s="40">
        <v>0.99967645914026226</v>
      </c>
      <c r="G87" s="40">
        <v>0.99974288143597001</v>
      </c>
      <c r="H87" s="40"/>
      <c r="I87" s="40">
        <v>0.99980732206026823</v>
      </c>
      <c r="J87" s="40">
        <v>0.99979610545761755</v>
      </c>
      <c r="K87" s="40">
        <v>0.99953014471714774</v>
      </c>
      <c r="L87" s="40">
        <v>0.99947970355410187</v>
      </c>
      <c r="M87" s="40">
        <v>0.99946759481745029</v>
      </c>
      <c r="N87" s="40">
        <v>0.99932802663468689</v>
      </c>
      <c r="O87" s="40">
        <v>0.99902368724105339</v>
      </c>
      <c r="P87" s="40">
        <v>0.99842409099928398</v>
      </c>
      <c r="Q87" s="40">
        <v>0.9974083225220598</v>
      </c>
      <c r="R87" s="40">
        <v>0.9957093605713665</v>
      </c>
      <c r="S87" s="40">
        <v>0.99317914963854648</v>
      </c>
      <c r="T87" s="40">
        <v>0.98942730967533499</v>
      </c>
      <c r="U87" s="40">
        <v>0.98361431611186789</v>
      </c>
      <c r="V87" s="40">
        <v>0.97477512454248705</v>
      </c>
      <c r="W87" s="40">
        <v>0.95968897278033105</v>
      </c>
      <c r="X87" s="40">
        <v>0.93378396514181528</v>
      </c>
      <c r="Y87" s="40">
        <v>0.88850180703907333</v>
      </c>
      <c r="Z87" s="40">
        <v>0.81726177861498717</v>
      </c>
      <c r="AA87" s="40">
        <v>0.71796217099675763</v>
      </c>
      <c r="AB87" s="40">
        <v>0.59415268002165678</v>
      </c>
      <c r="AC87" s="41"/>
    </row>
    <row r="88" spans="1:29">
      <c r="A88" s="39">
        <v>1985</v>
      </c>
      <c r="B88" s="41"/>
      <c r="C88" s="40">
        <v>0.99200686341798217</v>
      </c>
      <c r="D88" s="40">
        <v>0.99936842552112359</v>
      </c>
      <c r="E88" s="40">
        <v>0.99957513562802647</v>
      </c>
      <c r="F88" s="40">
        <v>0.99969887558821413</v>
      </c>
      <c r="G88" s="40">
        <v>0.99975538111916673</v>
      </c>
      <c r="H88" s="40"/>
      <c r="I88" s="40">
        <v>0.9998078674027292</v>
      </c>
      <c r="J88" s="40">
        <v>0.99980502128794957</v>
      </c>
      <c r="K88" s="40">
        <v>0.99953363935233563</v>
      </c>
      <c r="L88" s="40">
        <v>0.99950085686238621</v>
      </c>
      <c r="M88" s="40">
        <v>0.99947474701282835</v>
      </c>
      <c r="N88" s="40">
        <v>0.99933103127872569</v>
      </c>
      <c r="O88" s="40">
        <v>0.99904686370567908</v>
      </c>
      <c r="P88" s="40">
        <v>0.99845223749494139</v>
      </c>
      <c r="Q88" s="40">
        <v>0.99741145827820443</v>
      </c>
      <c r="R88" s="40">
        <v>0.99572550197939202</v>
      </c>
      <c r="S88" s="40">
        <v>0.99324112514648077</v>
      </c>
      <c r="T88" s="40">
        <v>0.98943915222000056</v>
      </c>
      <c r="U88" s="40">
        <v>0.98368989148875896</v>
      </c>
      <c r="V88" s="40">
        <v>0.97482720295754044</v>
      </c>
      <c r="W88" s="40">
        <v>0.95961179453105083</v>
      </c>
      <c r="X88" s="40">
        <v>0.93321229980594267</v>
      </c>
      <c r="Y88" s="40">
        <v>0.88772724331463382</v>
      </c>
      <c r="Z88" s="40">
        <v>0.81346783018802793</v>
      </c>
      <c r="AA88" s="40">
        <v>0.71182306151524877</v>
      </c>
      <c r="AB88" s="40">
        <v>0.60694252228038859</v>
      </c>
      <c r="AC88" s="41"/>
    </row>
    <row r="89" spans="1:29">
      <c r="A89" s="39">
        <v>1986</v>
      </c>
      <c r="B89" s="41"/>
      <c r="C89" s="40">
        <v>0.99227397260273975</v>
      </c>
      <c r="D89" s="40">
        <v>0.99933476375762287</v>
      </c>
      <c r="E89" s="40">
        <v>0.99958003842790988</v>
      </c>
      <c r="F89" s="40">
        <v>0.99969697170095362</v>
      </c>
      <c r="G89" s="40">
        <v>0.99974331720551368</v>
      </c>
      <c r="H89" s="40"/>
      <c r="I89" s="40">
        <v>0.99982580254745235</v>
      </c>
      <c r="J89" s="40">
        <v>0.99980177897602307</v>
      </c>
      <c r="K89" s="40">
        <v>0.99951646814255313</v>
      </c>
      <c r="L89" s="40">
        <v>0.9994790538412619</v>
      </c>
      <c r="M89" s="40">
        <v>0.99945659322086755</v>
      </c>
      <c r="N89" s="40">
        <v>0.99931763302097731</v>
      </c>
      <c r="O89" s="40">
        <v>0.99905650099627452</v>
      </c>
      <c r="P89" s="40">
        <v>0.99842148093184169</v>
      </c>
      <c r="Q89" s="40">
        <v>0.99749646741124343</v>
      </c>
      <c r="R89" s="40">
        <v>0.99579768358142717</v>
      </c>
      <c r="S89" s="40">
        <v>0.99342865043029727</v>
      </c>
      <c r="T89" s="40">
        <v>0.98949857976792732</v>
      </c>
      <c r="U89" s="40">
        <v>0.98373219824707381</v>
      </c>
      <c r="V89" s="40">
        <v>0.97467401834586809</v>
      </c>
      <c r="W89" s="40">
        <v>0.96004543952829402</v>
      </c>
      <c r="X89" s="40">
        <v>0.93409000308952372</v>
      </c>
      <c r="Y89" s="40">
        <v>0.88996025580900517</v>
      </c>
      <c r="Z89" s="40">
        <v>0.8166149472461911</v>
      </c>
      <c r="AA89" s="40">
        <v>0.71409225532703902</v>
      </c>
      <c r="AB89" s="40">
        <v>0.59489321439909371</v>
      </c>
      <c r="AC89" s="41"/>
    </row>
    <row r="90" spans="1:29">
      <c r="A90" s="39">
        <v>1987</v>
      </c>
      <c r="B90" s="41"/>
      <c r="C90" s="40">
        <v>0.99239710942876802</v>
      </c>
      <c r="D90" s="40">
        <v>0.99936628700871966</v>
      </c>
      <c r="E90" s="40">
        <v>0.99957446666621153</v>
      </c>
      <c r="F90" s="40">
        <v>0.99969866876695246</v>
      </c>
      <c r="G90" s="40">
        <v>0.99972971929213761</v>
      </c>
      <c r="H90" s="40"/>
      <c r="I90" s="40">
        <v>0.99981938560854355</v>
      </c>
      <c r="J90" s="40">
        <v>0.99982122388698003</v>
      </c>
      <c r="K90" s="40">
        <v>0.99952283142372411</v>
      </c>
      <c r="L90" s="40">
        <v>0.99950294842295251</v>
      </c>
      <c r="M90" s="40">
        <v>0.99942955850321336</v>
      </c>
      <c r="N90" s="40">
        <v>0.99930026352972834</v>
      </c>
      <c r="O90" s="40">
        <v>0.99902448815188938</v>
      </c>
      <c r="P90" s="40">
        <v>0.99853026556094504</v>
      </c>
      <c r="Q90" s="40">
        <v>0.99749632834755275</v>
      </c>
      <c r="R90" s="40">
        <v>0.99586000779809158</v>
      </c>
      <c r="S90" s="40">
        <v>0.99339195384685297</v>
      </c>
      <c r="T90" s="40">
        <v>0.989602060372888</v>
      </c>
      <c r="U90" s="40">
        <v>0.98395593872252318</v>
      </c>
      <c r="V90" s="40">
        <v>0.97506515617788603</v>
      </c>
      <c r="W90" s="40">
        <v>0.96043696967653258</v>
      </c>
      <c r="X90" s="40">
        <v>0.93460866428310307</v>
      </c>
      <c r="Y90" s="40">
        <v>0.89102475571583106</v>
      </c>
      <c r="Z90" s="40">
        <v>0.81698405304955712</v>
      </c>
      <c r="AA90" s="40">
        <v>0.71204942647873914</v>
      </c>
      <c r="AB90" s="40">
        <v>0.57443574739721859</v>
      </c>
      <c r="AC90" s="41"/>
    </row>
    <row r="91" spans="1:29">
      <c r="A91" s="39">
        <v>1988</v>
      </c>
      <c r="B91" s="41"/>
      <c r="C91" s="40">
        <v>0.99245938566552905</v>
      </c>
      <c r="D91" s="40">
        <v>0.99932569500700008</v>
      </c>
      <c r="E91" s="40">
        <v>0.99961046406035248</v>
      </c>
      <c r="F91" s="40">
        <v>0.99968499620764961</v>
      </c>
      <c r="G91" s="40">
        <v>0.99975671582108661</v>
      </c>
      <c r="H91" s="40"/>
      <c r="I91" s="40">
        <v>0.99981378176056324</v>
      </c>
      <c r="J91" s="40">
        <v>0.99981204213475661</v>
      </c>
      <c r="K91" s="40">
        <v>0.99952658726443289</v>
      </c>
      <c r="L91" s="40">
        <v>0.99949905970318598</v>
      </c>
      <c r="M91" s="40">
        <v>0.99943886545809413</v>
      </c>
      <c r="N91" s="40">
        <v>0.99930733388631221</v>
      </c>
      <c r="O91" s="40">
        <v>0.99903413644178551</v>
      </c>
      <c r="P91" s="40">
        <v>0.99852626469012762</v>
      </c>
      <c r="Q91" s="40">
        <v>0.99754941830560584</v>
      </c>
      <c r="R91" s="40">
        <v>0.99591633212526287</v>
      </c>
      <c r="S91" s="40">
        <v>0.99334387423768511</v>
      </c>
      <c r="T91" s="40">
        <v>0.98963693923292473</v>
      </c>
      <c r="U91" s="40">
        <v>0.98408819979094597</v>
      </c>
      <c r="V91" s="40">
        <v>0.97512775930704876</v>
      </c>
      <c r="W91" s="40">
        <v>0.96062012317773393</v>
      </c>
      <c r="X91" s="40">
        <v>0.93348334399454624</v>
      </c>
      <c r="Y91" s="40">
        <v>0.88933533536620868</v>
      </c>
      <c r="Z91" s="40">
        <v>0.81662716204332608</v>
      </c>
      <c r="AA91" s="40">
        <v>0.7073567006213537</v>
      </c>
      <c r="AB91" s="40">
        <v>0.57107494140068782</v>
      </c>
      <c r="AC91" s="41"/>
    </row>
    <row r="92" spans="1:29">
      <c r="A92" s="39">
        <v>1989</v>
      </c>
      <c r="B92" s="41"/>
      <c r="C92" s="40">
        <v>0.99260455764075062</v>
      </c>
      <c r="D92" s="40">
        <v>0.99934693135624764</v>
      </c>
      <c r="E92" s="40">
        <v>0.99963269244903141</v>
      </c>
      <c r="F92" s="40">
        <v>0.99970866308101547</v>
      </c>
      <c r="G92" s="40">
        <v>0.99976233040819684</v>
      </c>
      <c r="H92" s="40"/>
      <c r="I92" s="40">
        <v>0.99981248478299134</v>
      </c>
      <c r="J92" s="40">
        <v>0.99980799572747692</v>
      </c>
      <c r="K92" s="40">
        <v>0.99951394941535976</v>
      </c>
      <c r="L92" s="40">
        <v>0.99951920971274943</v>
      </c>
      <c r="M92" s="40">
        <v>0.99945045994495674</v>
      </c>
      <c r="N92" s="40">
        <v>0.9992901582692193</v>
      </c>
      <c r="O92" s="40">
        <v>0.99906545778686506</v>
      </c>
      <c r="P92" s="40">
        <v>0.99853150105035526</v>
      </c>
      <c r="Q92" s="40">
        <v>0.9976354652854873</v>
      </c>
      <c r="R92" s="40">
        <v>0.99599516590671566</v>
      </c>
      <c r="S92" s="40">
        <v>0.99352674683715159</v>
      </c>
      <c r="T92" s="40">
        <v>0.98986880055079851</v>
      </c>
      <c r="U92" s="40">
        <v>0.98448554835187363</v>
      </c>
      <c r="V92" s="40">
        <v>0.97570396180237695</v>
      </c>
      <c r="W92" s="40">
        <v>0.9614797143245406</v>
      </c>
      <c r="X92" s="40">
        <v>0.93558238160050644</v>
      </c>
      <c r="Y92" s="40">
        <v>0.89336230914524362</v>
      </c>
      <c r="Z92" s="40">
        <v>0.82578556175595375</v>
      </c>
      <c r="AA92" s="40">
        <v>0.71631120904339318</v>
      </c>
      <c r="AB92" s="40">
        <v>0.57857103068298632</v>
      </c>
      <c r="AC92" s="41"/>
    </row>
    <row r="93" spans="1:29">
      <c r="A93" s="39">
        <v>1990</v>
      </c>
      <c r="B93" s="41"/>
      <c r="C93" s="40">
        <v>0.9931607026675342</v>
      </c>
      <c r="D93" s="40">
        <v>0.99940155844155842</v>
      </c>
      <c r="E93" s="40">
        <v>0.99965229437229441</v>
      </c>
      <c r="F93" s="40">
        <v>0.99972779220779218</v>
      </c>
      <c r="G93" s="40">
        <v>0.99977627705627703</v>
      </c>
      <c r="H93" s="40"/>
      <c r="I93" s="40">
        <v>0.99983036219581212</v>
      </c>
      <c r="J93" s="40">
        <v>0.99981281744846129</v>
      </c>
      <c r="K93" s="40">
        <v>0.99954225759768456</v>
      </c>
      <c r="L93" s="40">
        <v>0.99953607030430225</v>
      </c>
      <c r="M93" s="40">
        <v>0.99945636111752478</v>
      </c>
      <c r="N93" s="40">
        <v>0.99931477398015434</v>
      </c>
      <c r="O93" s="40">
        <v>0.99905539602775784</v>
      </c>
      <c r="P93" s="40">
        <v>0.9985928947368421</v>
      </c>
      <c r="Q93" s="40">
        <v>0.99761854811854811</v>
      </c>
      <c r="R93" s="40">
        <v>0.99608193108974363</v>
      </c>
      <c r="S93" s="40">
        <v>0.99369113279592702</v>
      </c>
      <c r="T93" s="40">
        <v>0.98991251763757304</v>
      </c>
      <c r="U93" s="40">
        <v>0.98473076923076919</v>
      </c>
      <c r="V93" s="40">
        <v>0.97610130819440888</v>
      </c>
      <c r="W93" s="40">
        <v>0.96221121328982495</v>
      </c>
      <c r="X93" s="40">
        <v>0.93712300299513518</v>
      </c>
      <c r="Y93" s="40">
        <v>0.89526751365304191</v>
      </c>
      <c r="Z93" s="40">
        <v>0.83258805279712433</v>
      </c>
      <c r="AA93" s="40">
        <v>0.72760109557583519</v>
      </c>
      <c r="AB93" s="40">
        <v>0.58628673365785156</v>
      </c>
      <c r="AC93" s="41"/>
    </row>
    <row r="94" spans="1:29">
      <c r="A94" s="39">
        <v>1991</v>
      </c>
      <c r="B94" s="41"/>
      <c r="C94" s="40">
        <v>0.99340767703507615</v>
      </c>
      <c r="D94" s="40">
        <v>0.99938131699846866</v>
      </c>
      <c r="E94" s="40">
        <v>0.99962021439509952</v>
      </c>
      <c r="F94" s="40">
        <v>0.99971005615109754</v>
      </c>
      <c r="G94" s="40">
        <v>0.99978424366173213</v>
      </c>
      <c r="H94" s="40"/>
      <c r="I94" s="40">
        <v>0.99983066554338673</v>
      </c>
      <c r="J94" s="40">
        <v>0.99982539682539684</v>
      </c>
      <c r="K94" s="40">
        <v>0.99953140458701839</v>
      </c>
      <c r="L94" s="40">
        <v>0.99953724101757147</v>
      </c>
      <c r="M94" s="40">
        <v>0.99947154568135921</v>
      </c>
      <c r="N94" s="40">
        <v>0.99930193421483993</v>
      </c>
      <c r="O94" s="40">
        <v>0.99903947675776683</v>
      </c>
      <c r="P94" s="40">
        <v>0.99859887218045118</v>
      </c>
      <c r="Q94" s="40">
        <v>0.99759643382954355</v>
      </c>
      <c r="R94" s="40">
        <v>0.99615298726738488</v>
      </c>
      <c r="S94" s="40">
        <v>0.99361833369029773</v>
      </c>
      <c r="T94" s="40">
        <v>0.99003721781574128</v>
      </c>
      <c r="U94" s="40">
        <v>0.98479637147974664</v>
      </c>
      <c r="V94" s="40">
        <v>0.97638113352971956</v>
      </c>
      <c r="W94" s="40">
        <v>0.9627992413189379</v>
      </c>
      <c r="X94" s="40">
        <v>0.93791130019570834</v>
      </c>
      <c r="Y94" s="40">
        <v>0.89658345904610104</v>
      </c>
      <c r="Z94" s="40">
        <v>0.83577081251126439</v>
      </c>
      <c r="AA94" s="40">
        <v>0.73242979075746917</v>
      </c>
      <c r="AB94" s="40">
        <v>0.58166933349880989</v>
      </c>
      <c r="AC94" s="41"/>
    </row>
    <row r="95" spans="1:29">
      <c r="A95" s="38">
        <v>1992</v>
      </c>
      <c r="B95" s="38"/>
      <c r="C95" s="40">
        <v>0.9937353720741281</v>
      </c>
      <c r="D95" s="40">
        <v>0.99944196837916832</v>
      </c>
      <c r="E95" s="40">
        <v>0.99964026052774724</v>
      </c>
      <c r="F95" s="40">
        <v>0.99977022227377521</v>
      </c>
      <c r="G95" s="40">
        <v>0.99979768841597705</v>
      </c>
      <c r="H95" s="40"/>
      <c r="I95" s="40">
        <v>0.99984376312700429</v>
      </c>
      <c r="J95" s="40">
        <v>0.99983051110964283</v>
      </c>
      <c r="K95" s="40">
        <v>0.99956047061278386</v>
      </c>
      <c r="L95" s="40">
        <v>0.99955569659166676</v>
      </c>
      <c r="M95" s="40">
        <v>0.99946824235994647</v>
      </c>
      <c r="N95" s="40">
        <v>0.99933239723931699</v>
      </c>
      <c r="O95" s="40">
        <v>0.99901535145490727</v>
      </c>
      <c r="P95" s="40">
        <v>0.9986231313200038</v>
      </c>
      <c r="Q95" s="40">
        <v>0.99771034519709412</v>
      </c>
      <c r="R95" s="40">
        <v>0.99628869314545521</v>
      </c>
      <c r="S95" s="40">
        <v>0.99377164757328507</v>
      </c>
      <c r="T95" s="40">
        <v>0.99030341819935175</v>
      </c>
      <c r="U95" s="40">
        <v>0.98522426086771719</v>
      </c>
      <c r="V95" s="40">
        <v>0.97593337982679418</v>
      </c>
      <c r="W95" s="40">
        <v>0.96354392351566953</v>
      </c>
      <c r="X95" s="40">
        <v>0.93835028914542473</v>
      </c>
      <c r="Y95" s="40">
        <v>0.89709362339321064</v>
      </c>
      <c r="Z95" s="40">
        <v>0.84180063222178547</v>
      </c>
      <c r="AA95" s="40">
        <v>0.74628447947859278</v>
      </c>
      <c r="AB95" s="40">
        <v>0.59424164271451363</v>
      </c>
      <c r="AC95" s="44"/>
    </row>
    <row r="96" spans="1:29">
      <c r="A96" s="38">
        <v>1993</v>
      </c>
      <c r="B96" s="38"/>
      <c r="C96" s="40">
        <v>0.99380304844986289</v>
      </c>
      <c r="D96" s="40">
        <v>0.99947734384168052</v>
      </c>
      <c r="E96" s="40">
        <v>0.99964827541547052</v>
      </c>
      <c r="F96" s="40">
        <v>0.99972059261976631</v>
      </c>
      <c r="G96" s="40">
        <v>0.99980079897362162</v>
      </c>
      <c r="H96" s="40"/>
      <c r="I96" s="40">
        <v>0.99983095319523563</v>
      </c>
      <c r="J96" s="40">
        <v>0.9998193709142259</v>
      </c>
      <c r="K96" s="40">
        <v>0.99955281202191337</v>
      </c>
      <c r="L96" s="40">
        <v>0.99955527421129775</v>
      </c>
      <c r="M96" s="40">
        <v>0.9994648746757302</v>
      </c>
      <c r="N96" s="40">
        <v>0.99928750588724957</v>
      </c>
      <c r="O96" s="40">
        <v>0.99900691884144477</v>
      </c>
      <c r="P96" s="40">
        <v>0.99855743234839145</v>
      </c>
      <c r="Q96" s="40">
        <v>0.99768039287238486</v>
      </c>
      <c r="R96" s="40">
        <v>0.99621639489314595</v>
      </c>
      <c r="S96" s="40">
        <v>0.99378394574988171</v>
      </c>
      <c r="T96" s="40">
        <v>0.98993636386673789</v>
      </c>
      <c r="U96" s="40">
        <v>0.98463579593621597</v>
      </c>
      <c r="V96" s="40">
        <v>0.97606553585108324</v>
      </c>
      <c r="W96" s="40">
        <v>0.96215775662147129</v>
      </c>
      <c r="X96" s="40">
        <v>0.93669746085656869</v>
      </c>
      <c r="Y96" s="40">
        <v>0.88983619367006683</v>
      </c>
      <c r="Z96" s="40">
        <v>0.82278462795565499</v>
      </c>
      <c r="AA96" s="40">
        <v>0.72392143773773832</v>
      </c>
      <c r="AB96" s="40">
        <v>0.62263337643821082</v>
      </c>
      <c r="AC96" s="44"/>
    </row>
    <row r="97" spans="1:29">
      <c r="A97" s="38">
        <v>1994</v>
      </c>
      <c r="B97" s="38"/>
      <c r="C97" s="40">
        <v>0.99395172968407552</v>
      </c>
      <c r="D97" s="40">
        <v>0.99950445523870834</v>
      </c>
      <c r="E97" s="40">
        <v>0.99966221783774578</v>
      </c>
      <c r="F97" s="40">
        <v>0.99975844647699263</v>
      </c>
      <c r="G97" s="40">
        <v>0.99977350265864351</v>
      </c>
      <c r="H97" s="40"/>
      <c r="I97" s="40">
        <v>0.99984775006672977</v>
      </c>
      <c r="J97" s="40">
        <v>0.99982360494353362</v>
      </c>
      <c r="K97" s="40">
        <v>0.99956811446631111</v>
      </c>
      <c r="L97" s="40">
        <v>0.9995461160262229</v>
      </c>
      <c r="M97" s="40">
        <v>0.99944907110993231</v>
      </c>
      <c r="N97" s="40">
        <v>0.99928234194019505</v>
      </c>
      <c r="O97" s="40">
        <v>0.99897887303393418</v>
      </c>
      <c r="P97" s="40">
        <v>0.99856759490273195</v>
      </c>
      <c r="Q97" s="40">
        <v>0.99768046254829934</v>
      </c>
      <c r="R97" s="40">
        <v>0.99620274757137772</v>
      </c>
      <c r="S97" s="40">
        <v>0.99395247944639253</v>
      </c>
      <c r="T97" s="40">
        <v>0.99005780316655156</v>
      </c>
      <c r="U97" s="40">
        <v>0.98476600619767873</v>
      </c>
      <c r="V97" s="40">
        <v>0.97617849612569241</v>
      </c>
      <c r="W97" s="40">
        <v>0.96256261623881734</v>
      </c>
      <c r="X97" s="40">
        <v>0.93680546898215555</v>
      </c>
      <c r="Y97" s="40">
        <v>0.89005023988505694</v>
      </c>
      <c r="Z97" s="40">
        <v>0.82634560949650315</v>
      </c>
      <c r="AA97" s="40">
        <v>0.73338387387736348</v>
      </c>
      <c r="AB97" s="40">
        <v>0.63761092579772172</v>
      </c>
      <c r="AC97" s="44"/>
    </row>
    <row r="98" spans="1:29">
      <c r="A98" s="38">
        <v>1995</v>
      </c>
      <c r="B98" s="38"/>
      <c r="C98" s="40">
        <v>0.99430754950914302</v>
      </c>
      <c r="D98" s="40">
        <v>0.99952302896426437</v>
      </c>
      <c r="E98" s="40">
        <v>0.9996921488882925</v>
      </c>
      <c r="F98" s="40">
        <v>0.99973971386692539</v>
      </c>
      <c r="G98" s="40">
        <v>0.99979124259377772</v>
      </c>
      <c r="H98" s="40"/>
      <c r="I98" s="40">
        <v>0.99984815535876004</v>
      </c>
      <c r="J98" s="40">
        <v>0.9998153476153111</v>
      </c>
      <c r="K98" s="40">
        <v>0.99955751145698701</v>
      </c>
      <c r="L98" s="40">
        <v>0.99955458308649281</v>
      </c>
      <c r="M98" s="40">
        <v>0.9994605600997496</v>
      </c>
      <c r="N98" s="40">
        <v>0.99926319171087874</v>
      </c>
      <c r="O98" s="40">
        <v>0.99894715893406261</v>
      </c>
      <c r="P98" s="40">
        <v>0.99851703061713137</v>
      </c>
      <c r="Q98" s="40">
        <v>0.99771793774670969</v>
      </c>
      <c r="R98" s="40">
        <v>0.99621420062575672</v>
      </c>
      <c r="S98" s="40">
        <v>0.9939078039661452</v>
      </c>
      <c r="T98" s="40">
        <v>0.99015322098396896</v>
      </c>
      <c r="U98" s="40">
        <v>0.98487499814945234</v>
      </c>
      <c r="V98" s="40">
        <v>0.97629499107406204</v>
      </c>
      <c r="W98" s="40">
        <v>0.96239371589547318</v>
      </c>
      <c r="X98" s="40">
        <v>0.93709463092403411</v>
      </c>
      <c r="Y98" s="40">
        <v>0.88804431743853141</v>
      </c>
      <c r="Z98" s="40">
        <v>0.82654123985768024</v>
      </c>
      <c r="AA98" s="40">
        <v>0.73592657753368584</v>
      </c>
      <c r="AB98" s="40">
        <v>0.63740255138199853</v>
      </c>
      <c r="AC98" s="38"/>
    </row>
    <row r="99" spans="1:29">
      <c r="A99" s="38">
        <v>1996</v>
      </c>
      <c r="B99" s="38"/>
      <c r="C99" s="40">
        <v>0.99439161013809096</v>
      </c>
      <c r="D99" s="40">
        <v>0.99956607487815918</v>
      </c>
      <c r="E99" s="40">
        <v>0.99972252862008637</v>
      </c>
      <c r="F99" s="40">
        <v>0.99975729611829245</v>
      </c>
      <c r="G99" s="40">
        <v>0.99980677294266251</v>
      </c>
      <c r="H99" s="40"/>
      <c r="I99" s="40">
        <v>0.99984884093579751</v>
      </c>
      <c r="J99" s="40">
        <v>0.99982216361519316</v>
      </c>
      <c r="K99" s="40">
        <v>0.99957152067631627</v>
      </c>
      <c r="L99" s="40">
        <v>0.9995721490929047</v>
      </c>
      <c r="M99" s="40">
        <v>0.99946605275477884</v>
      </c>
      <c r="N99" s="40">
        <v>0.99928727919669591</v>
      </c>
      <c r="O99" s="40">
        <v>0.99899891151832576</v>
      </c>
      <c r="P99" s="40">
        <v>0.99854801378299207</v>
      </c>
      <c r="Q99" s="40">
        <v>0.99775236520445942</v>
      </c>
      <c r="R99" s="40">
        <v>0.99623669312971275</v>
      </c>
      <c r="S99" s="40">
        <v>0.99403234383694672</v>
      </c>
      <c r="T99" s="40">
        <v>0.99014902786691694</v>
      </c>
      <c r="U99" s="40">
        <v>0.98504409756526312</v>
      </c>
      <c r="V99" s="40">
        <v>0.97628617509015458</v>
      </c>
      <c r="W99" s="40">
        <v>0.96261240915439394</v>
      </c>
      <c r="X99" s="40">
        <v>0.93701123518118989</v>
      </c>
      <c r="Y99" s="40">
        <v>0.88809789908911552</v>
      </c>
      <c r="Z99" s="40">
        <v>0.82505441017381398</v>
      </c>
      <c r="AA99" s="40">
        <v>0.74714129607586788</v>
      </c>
      <c r="AB99" s="40">
        <v>0.64454269135120201</v>
      </c>
      <c r="AC99" s="38"/>
    </row>
    <row r="100" spans="1:29">
      <c r="A100" s="38">
        <v>1997</v>
      </c>
      <c r="B100" s="38"/>
      <c r="C100" s="40">
        <v>0.99450942196831427</v>
      </c>
      <c r="D100" s="40">
        <v>0.9995557248354382</v>
      </c>
      <c r="E100" s="40">
        <v>0.99972477931205983</v>
      </c>
      <c r="F100" s="40">
        <v>0.99976535238644904</v>
      </c>
      <c r="G100" s="40">
        <v>0.99982824065175235</v>
      </c>
      <c r="H100" s="40"/>
      <c r="I100" s="40">
        <v>0.99985690343509426</v>
      </c>
      <c r="J100" s="40">
        <v>0.99982799294648894</v>
      </c>
      <c r="K100" s="40">
        <v>0.99957277777498366</v>
      </c>
      <c r="L100" s="40">
        <v>0.99954988586023596</v>
      </c>
      <c r="M100" s="40">
        <v>0.99949463159228857</v>
      </c>
      <c r="N100" s="40">
        <v>0.99931471330408139</v>
      </c>
      <c r="O100" s="40">
        <v>0.99902100713379982</v>
      </c>
      <c r="P100" s="40">
        <v>0.99854675429613093</v>
      </c>
      <c r="Q100" s="40">
        <v>0.99779045318552995</v>
      </c>
      <c r="R100" s="40">
        <v>0.99638790387304088</v>
      </c>
      <c r="S100" s="40">
        <v>0.99404870181930671</v>
      </c>
      <c r="T100" s="40">
        <v>0.99035947676429059</v>
      </c>
      <c r="U100" s="40">
        <v>0.98523149637049856</v>
      </c>
      <c r="V100" s="40">
        <v>0.97654500217341045</v>
      </c>
      <c r="W100" s="40">
        <v>0.96291802073723587</v>
      </c>
      <c r="X100" s="40">
        <v>0.93734527191368666</v>
      </c>
      <c r="Y100" s="40">
        <v>0.88828175910957352</v>
      </c>
      <c r="Z100" s="40">
        <v>0.8228981088473547</v>
      </c>
      <c r="AA100" s="40">
        <v>0.74857584424518575</v>
      </c>
      <c r="AB100" s="40">
        <v>0.65759410371150295</v>
      </c>
      <c r="AC100" s="38"/>
    </row>
    <row r="101" spans="1:29">
      <c r="A101" s="96">
        <v>1998</v>
      </c>
      <c r="C101" s="97">
        <v>0.99429136369434878</v>
      </c>
      <c r="D101" s="97">
        <v>0.99972371001778293</v>
      </c>
      <c r="E101" s="97">
        <v>0.99972371001778293</v>
      </c>
      <c r="F101" s="97">
        <v>0.99972371001778293</v>
      </c>
      <c r="G101" s="97">
        <v>0.99972371001778293</v>
      </c>
      <c r="H101" s="97"/>
      <c r="I101" s="97">
        <v>0.99986624106066968</v>
      </c>
      <c r="J101" s="97">
        <v>0.99983716193659611</v>
      </c>
      <c r="K101" s="97">
        <v>0.99959072706729968</v>
      </c>
      <c r="L101" s="97">
        <v>0.99958998762086271</v>
      </c>
      <c r="M101" s="97">
        <v>0.99953531004859442</v>
      </c>
      <c r="N101" s="97">
        <v>0.99933631997343364</v>
      </c>
      <c r="O101" s="97">
        <v>0.99900193610676202</v>
      </c>
      <c r="P101" s="97">
        <v>0.99854291905358505</v>
      </c>
      <c r="Q101" s="97">
        <v>0.99785874187282497</v>
      </c>
      <c r="R101" s="97">
        <v>0.99653699307154375</v>
      </c>
      <c r="S101" s="97">
        <v>0.99432034482074261</v>
      </c>
      <c r="T101" s="97">
        <v>0.99067737065608652</v>
      </c>
      <c r="U101" s="97">
        <v>0.98528605954020321</v>
      </c>
      <c r="V101" s="97">
        <v>0.97671011542023667</v>
      </c>
      <c r="W101" s="97">
        <v>0.96349096093831255</v>
      </c>
      <c r="X101" s="97">
        <v>0.93781075084784515</v>
      </c>
      <c r="Y101" s="97">
        <v>0.8899660085037272</v>
      </c>
      <c r="Z101" s="98">
        <v>0.82000538722737359</v>
      </c>
      <c r="AA101" s="98">
        <v>0.73754166822727441</v>
      </c>
      <c r="AB101" s="98">
        <v>0.63545389563974264</v>
      </c>
    </row>
    <row r="102" spans="1:29">
      <c r="A102" s="96">
        <v>1999</v>
      </c>
      <c r="C102" s="97">
        <v>0.99457677481418394</v>
      </c>
      <c r="D102" s="97">
        <v>0.99972476171150915</v>
      </c>
      <c r="E102" s="97">
        <v>0.99972476171150915</v>
      </c>
      <c r="F102" s="97">
        <v>0.99972476171150915</v>
      </c>
      <c r="G102" s="97">
        <v>0.99972476171150915</v>
      </c>
      <c r="H102" s="97"/>
      <c r="I102" s="97">
        <v>0.99986182534878187</v>
      </c>
      <c r="J102" s="97">
        <v>0.99984379395320555</v>
      </c>
      <c r="K102" s="97">
        <v>0.99958748816668608</v>
      </c>
      <c r="L102" s="97">
        <v>0.99957286707954773</v>
      </c>
      <c r="M102" s="97">
        <v>0.99952917330328461</v>
      </c>
      <c r="N102" s="97">
        <v>0.99934751290808344</v>
      </c>
      <c r="O102" s="97">
        <v>0.99900289751578208</v>
      </c>
      <c r="P102" s="97">
        <v>0.99852309194844779</v>
      </c>
      <c r="Q102" s="97">
        <v>0.99779653629051202</v>
      </c>
      <c r="R102" s="97">
        <v>0.99655781711823332</v>
      </c>
      <c r="S102" s="97">
        <v>0.99429752295937879</v>
      </c>
      <c r="T102" s="97">
        <v>0.99072371959176087</v>
      </c>
      <c r="U102" s="97">
        <v>0.9851402958897284</v>
      </c>
      <c r="V102" s="97">
        <v>0.97689032428097022</v>
      </c>
      <c r="W102" s="97">
        <v>0.9628546657446303</v>
      </c>
      <c r="X102" s="97">
        <v>0.93712267687329831</v>
      </c>
      <c r="Y102" s="97">
        <v>0.88876364728660273</v>
      </c>
      <c r="Z102" s="98">
        <v>0.81167184973923501</v>
      </c>
      <c r="AA102" s="98">
        <v>0.72239651011694828</v>
      </c>
      <c r="AB102" s="98">
        <v>0.62844100537200442</v>
      </c>
    </row>
    <row r="103" spans="1:29">
      <c r="A103" s="96">
        <v>2000</v>
      </c>
      <c r="C103" s="97">
        <v>0.99456220902494474</v>
      </c>
      <c r="D103" s="97">
        <v>0.9997440388978418</v>
      </c>
      <c r="E103" s="97">
        <v>0.9997440388978418</v>
      </c>
      <c r="F103" s="97">
        <v>0.9997440388978418</v>
      </c>
      <c r="G103" s="97">
        <v>0.9997440388978418</v>
      </c>
      <c r="H103" s="97"/>
      <c r="I103" s="97">
        <v>0.99986751309925415</v>
      </c>
      <c r="J103" s="97">
        <v>0.99984696873762602</v>
      </c>
      <c r="K103" s="97">
        <v>0.99960470512218802</v>
      </c>
      <c r="L103" s="97">
        <v>0.99956870359969563</v>
      </c>
      <c r="M103" s="97">
        <v>0.99952813599888601</v>
      </c>
      <c r="N103" s="97">
        <v>0.99936620570212009</v>
      </c>
      <c r="O103" s="97">
        <v>0.99900009690594416</v>
      </c>
      <c r="P103" s="97">
        <v>0.99847804881006608</v>
      </c>
      <c r="Q103" s="97">
        <v>0.9978015556855373</v>
      </c>
      <c r="R103" s="97">
        <v>0.99653417679819445</v>
      </c>
      <c r="S103" s="97">
        <v>0.99430785783934639</v>
      </c>
      <c r="T103" s="97">
        <v>0.99075333247606934</v>
      </c>
      <c r="U103" s="97">
        <v>0.98533753330132079</v>
      </c>
      <c r="V103" s="97">
        <v>0.97707657758503297</v>
      </c>
      <c r="W103" s="97">
        <v>0.96294965012760869</v>
      </c>
      <c r="X103" s="97">
        <v>0.93750807008780612</v>
      </c>
      <c r="Y103" s="97">
        <v>0.89093576907272576</v>
      </c>
      <c r="Z103" s="98">
        <v>0.81085121781157754</v>
      </c>
      <c r="AA103" s="98">
        <v>0.72355685823334981</v>
      </c>
      <c r="AB103" s="98">
        <v>0.61669930069930068</v>
      </c>
    </row>
    <row r="104" spans="1:29">
      <c r="A104" s="96">
        <v>2001</v>
      </c>
      <c r="C104" s="97">
        <v>0.99486775452501253</v>
      </c>
      <c r="D104" s="97">
        <v>0.9997291437694904</v>
      </c>
      <c r="E104" s="97">
        <v>0.9997291437694904</v>
      </c>
      <c r="F104" s="97">
        <v>0.9997291437694904</v>
      </c>
      <c r="G104" s="97">
        <v>0.9997291437694904</v>
      </c>
      <c r="H104" s="97"/>
      <c r="I104" s="97">
        <v>0.99986561332990143</v>
      </c>
      <c r="J104" s="97">
        <v>0.99985535197685627</v>
      </c>
      <c r="K104" s="97">
        <v>0.99961326738615319</v>
      </c>
      <c r="L104" s="97">
        <v>0.99956605331916237</v>
      </c>
      <c r="M104" s="97">
        <v>0.99949806212287473</v>
      </c>
      <c r="N104" s="97">
        <v>0.99933100929390228</v>
      </c>
      <c r="O104" s="97">
        <v>0.99894844548719897</v>
      </c>
      <c r="P104" s="97">
        <v>0.99844221046932558</v>
      </c>
      <c r="Q104" s="97">
        <v>0.99769295075887432</v>
      </c>
      <c r="R104" s="97">
        <v>0.99654126171601987</v>
      </c>
      <c r="S104" s="97">
        <v>0.9942971893348892</v>
      </c>
      <c r="T104" s="97">
        <v>0.99091415179694353</v>
      </c>
      <c r="U104" s="97">
        <v>0.98570494435268707</v>
      </c>
      <c r="V104" s="97">
        <v>0.97734910307823175</v>
      </c>
      <c r="W104" s="97">
        <v>0.96334197240721775</v>
      </c>
      <c r="X104" s="97">
        <v>0.93824528049381151</v>
      </c>
      <c r="Y104" s="97">
        <v>0.89178481785496233</v>
      </c>
      <c r="Z104" s="98">
        <v>0.81917233006040391</v>
      </c>
      <c r="AA104" s="98">
        <v>0.72107376224612785</v>
      </c>
      <c r="AB104" s="98">
        <v>0.62848196051735883</v>
      </c>
    </row>
    <row r="105" spans="1:29">
      <c r="A105" s="96">
        <v>2002</v>
      </c>
      <c r="C105" s="97">
        <v>0.99476791179290003</v>
      </c>
      <c r="D105" s="97">
        <v>0.99975478852457711</v>
      </c>
      <c r="E105" s="97">
        <v>0.99975478852457711</v>
      </c>
      <c r="F105" s="97">
        <v>0.99975478852457711</v>
      </c>
      <c r="G105" s="97">
        <v>0.99975478852457711</v>
      </c>
      <c r="H105" s="97"/>
      <c r="I105" s="97">
        <v>0.99987326032580703</v>
      </c>
      <c r="J105" s="97">
        <v>0.99984993956246981</v>
      </c>
      <c r="K105" s="97">
        <v>0.99959276617541915</v>
      </c>
      <c r="L105" s="97">
        <v>0.99955434097120033</v>
      </c>
      <c r="M105" s="97">
        <v>0.99951177086888432</v>
      </c>
      <c r="N105" s="97">
        <v>0.99934430921464523</v>
      </c>
      <c r="O105" s="97">
        <v>0.99895425846065233</v>
      </c>
      <c r="P105" s="97">
        <v>0.99838727787012138</v>
      </c>
      <c r="Q105" s="97">
        <v>0.99764202648096845</v>
      </c>
      <c r="R105" s="97">
        <v>0.99653366379535424</v>
      </c>
      <c r="S105" s="97">
        <v>0.99450532286421989</v>
      </c>
      <c r="T105" s="97">
        <v>0.99105720581561119</v>
      </c>
      <c r="U105" s="97">
        <v>0.98588015911119709</v>
      </c>
      <c r="V105" s="97">
        <v>0.97751774939521197</v>
      </c>
      <c r="W105" s="97">
        <v>0.96364519797374137</v>
      </c>
      <c r="X105" s="97">
        <v>0.93838975555787218</v>
      </c>
      <c r="Y105" s="97">
        <v>0.89265294103212189</v>
      </c>
      <c r="Z105" s="98">
        <v>0.82095274282568775</v>
      </c>
      <c r="AA105" s="98">
        <v>0.73090461180516053</v>
      </c>
      <c r="AB105" s="98">
        <v>0.63452996812457541</v>
      </c>
    </row>
    <row r="106" spans="1:29">
      <c r="A106" s="96">
        <v>2003</v>
      </c>
      <c r="C106" s="97">
        <v>0.994822521379922</v>
      </c>
      <c r="D106" s="97">
        <v>0.99974458787046461</v>
      </c>
      <c r="E106" s="97">
        <v>0.99974458787046461</v>
      </c>
      <c r="F106" s="97">
        <v>0.99974458787046461</v>
      </c>
      <c r="G106" s="97">
        <v>0.99974458787046461</v>
      </c>
      <c r="H106" s="97"/>
      <c r="I106" s="97">
        <v>0.99987748045238067</v>
      </c>
      <c r="J106" s="97">
        <v>0.99985829397958281</v>
      </c>
      <c r="K106" s="97">
        <v>0.99960065450570668</v>
      </c>
      <c r="L106" s="97">
        <v>0.99952851168466617</v>
      </c>
      <c r="M106" s="97">
        <v>0.9994939636005914</v>
      </c>
      <c r="N106" s="97">
        <v>0.99934445342869194</v>
      </c>
      <c r="O106" s="97">
        <v>0.99897319726190659</v>
      </c>
      <c r="P106" s="97">
        <v>0.99839110036917667</v>
      </c>
      <c r="Q106" s="97">
        <v>0.99763725055826313</v>
      </c>
      <c r="R106" s="97">
        <v>0.99654516901605639</v>
      </c>
      <c r="S106" s="97">
        <v>0.99452563203607858</v>
      </c>
      <c r="T106" s="97">
        <v>0.99113906139920938</v>
      </c>
      <c r="U106" s="97">
        <v>0.98617455613244098</v>
      </c>
      <c r="V106" s="97">
        <v>0.9778883808657195</v>
      </c>
      <c r="W106" s="97">
        <v>0.96412975031271564</v>
      </c>
      <c r="X106" s="97">
        <v>0.93950584528646053</v>
      </c>
      <c r="Y106" s="97">
        <v>0.89349326536277163</v>
      </c>
      <c r="Z106" s="98">
        <v>0.82515768130249889</v>
      </c>
      <c r="AA106" s="98">
        <v>0.73868877129957766</v>
      </c>
      <c r="AB106" s="98">
        <v>0.6506083323092049</v>
      </c>
    </row>
    <row r="107" spans="1:29">
      <c r="A107" s="96">
        <v>2004</v>
      </c>
      <c r="C107" s="97">
        <v>0.9948668943035156</v>
      </c>
      <c r="D107" s="97">
        <v>0.99975534569653079</v>
      </c>
      <c r="E107" s="97">
        <v>0.99975534569653079</v>
      </c>
      <c r="F107" s="97">
        <v>0.99975534569653079</v>
      </c>
      <c r="G107" s="97">
        <v>0.99975534569653079</v>
      </c>
      <c r="H107" s="97"/>
      <c r="I107" s="97">
        <v>0.99988233658011672</v>
      </c>
      <c r="J107" s="97">
        <v>0.99985673879951886</v>
      </c>
      <c r="K107" s="97">
        <v>0.99959304220328959</v>
      </c>
      <c r="L107" s="97">
        <v>0.99955159213173483</v>
      </c>
      <c r="M107" s="97">
        <v>0.99950588487333669</v>
      </c>
      <c r="N107" s="97">
        <v>0.99935284628732279</v>
      </c>
      <c r="O107" s="97">
        <v>0.99900614353262784</v>
      </c>
      <c r="P107" s="97">
        <v>0.99842873308564295</v>
      </c>
      <c r="Q107" s="97">
        <v>0.99761490572102507</v>
      </c>
      <c r="R107" s="97">
        <v>0.99661199686555746</v>
      </c>
      <c r="S107" s="97">
        <v>0.9947108367927967</v>
      </c>
      <c r="T107" s="97">
        <v>0.99142728651534084</v>
      </c>
      <c r="U107" s="97">
        <v>0.98659105248912615</v>
      </c>
      <c r="V107" s="97">
        <v>0.97846317808593586</v>
      </c>
      <c r="W107" s="97">
        <v>0.96546026442046395</v>
      </c>
      <c r="X107" s="97">
        <v>0.9417904269669487</v>
      </c>
      <c r="Y107" s="97">
        <v>0.89902338514689839</v>
      </c>
      <c r="Z107" s="98">
        <v>0.83516537504013122</v>
      </c>
      <c r="AA107" s="98">
        <v>0.75825385179750548</v>
      </c>
      <c r="AB107" s="98">
        <v>0.66961229394770705</v>
      </c>
    </row>
    <row r="108" spans="1:29">
      <c r="A108" s="96">
        <v>2005</v>
      </c>
      <c r="C108" s="97">
        <v>0.99478599433674586</v>
      </c>
      <c r="D108" s="97">
        <v>0.99977059886530917</v>
      </c>
      <c r="E108" s="97">
        <v>0.99977059886530917</v>
      </c>
      <c r="F108" s="97">
        <v>0.99977059886530917</v>
      </c>
      <c r="G108" s="97">
        <v>0.99977059886530917</v>
      </c>
      <c r="H108" s="97"/>
      <c r="I108" s="97">
        <v>0.99987589779974495</v>
      </c>
      <c r="J108" s="97">
        <v>0.99986520020442726</v>
      </c>
      <c r="K108" s="97">
        <v>0.99962460582670498</v>
      </c>
      <c r="L108" s="97">
        <v>0.99953556671621879</v>
      </c>
      <c r="M108" s="97">
        <v>0.99950124536960216</v>
      </c>
      <c r="N108" s="97">
        <v>0.99932811325338644</v>
      </c>
      <c r="O108" s="97">
        <v>0.99900478718888808</v>
      </c>
      <c r="P108" s="97">
        <v>0.99840868890383783</v>
      </c>
      <c r="Q108" s="97">
        <v>0.99759499582458544</v>
      </c>
      <c r="R108" s="97">
        <v>0.99651645419507862</v>
      </c>
      <c r="S108" s="97">
        <v>0.99476625152147746</v>
      </c>
      <c r="T108" s="97">
        <v>0.99150333593276141</v>
      </c>
      <c r="U108" s="97">
        <v>0.9867411151948775</v>
      </c>
      <c r="V108" s="97">
        <v>0.97867520348097725</v>
      </c>
      <c r="W108" s="97">
        <v>0.96564349102608682</v>
      </c>
      <c r="X108" s="97">
        <v>0.94161411838619058</v>
      </c>
      <c r="Y108" s="97">
        <v>0.89883603875676354</v>
      </c>
      <c r="Z108" s="98">
        <v>0.83404022633778818</v>
      </c>
      <c r="AA108" s="98">
        <v>0.7605312441817591</v>
      </c>
      <c r="AB108" s="98">
        <v>0.69927658142664872</v>
      </c>
    </row>
    <row r="109" spans="1:29">
      <c r="A109" s="96">
        <v>2006</v>
      </c>
      <c r="C109" s="97">
        <v>0.99485830016347776</v>
      </c>
      <c r="D109" s="97">
        <v>0.99976453872048854</v>
      </c>
      <c r="E109" s="97">
        <v>0.99976453872048854</v>
      </c>
      <c r="F109" s="97">
        <v>0.99976453872048854</v>
      </c>
      <c r="G109" s="97">
        <v>0.99976453872048854</v>
      </c>
      <c r="H109" s="97"/>
      <c r="I109" s="97">
        <v>0.99988543682269548</v>
      </c>
      <c r="J109" s="97">
        <v>0.99987325002270289</v>
      </c>
      <c r="K109" s="97">
        <v>0.99962663496400073</v>
      </c>
      <c r="L109" s="97">
        <v>0.99952773053754507</v>
      </c>
      <c r="M109" s="97">
        <v>0.99947175068781802</v>
      </c>
      <c r="N109" s="97">
        <v>0.99933387817172581</v>
      </c>
      <c r="O109" s="97">
        <v>0.9990132909670415</v>
      </c>
      <c r="P109" s="97">
        <v>0.9984191121269248</v>
      </c>
      <c r="Q109" s="97">
        <v>0.99759853722957459</v>
      </c>
      <c r="R109" s="97">
        <v>0.99650258920691237</v>
      </c>
      <c r="S109" s="97">
        <v>0.9948059765050794</v>
      </c>
      <c r="T109" s="97">
        <v>0.99162501160726202</v>
      </c>
      <c r="U109" s="97">
        <v>0.98715256744172575</v>
      </c>
      <c r="V109" s="97">
        <v>0.97926436960769736</v>
      </c>
      <c r="W109" s="97">
        <v>0.96646367130086663</v>
      </c>
      <c r="X109" s="97">
        <v>0.94356751949761319</v>
      </c>
      <c r="Y109" s="97">
        <v>0.9028357351217362</v>
      </c>
      <c r="Z109" s="98">
        <v>0.83918717098072915</v>
      </c>
      <c r="AA109" s="98">
        <v>0.77438918551125124</v>
      </c>
      <c r="AB109" s="98">
        <v>0.71746050694361552</v>
      </c>
    </row>
  </sheetData>
  <phoneticPr fontId="0" type="noConversion"/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"/>
  <sheetViews>
    <sheetView workbookViewId="0"/>
    <sheetView workbookViewId="1"/>
    <sheetView workbookViewId="2"/>
    <sheetView workbookViewId="3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AC50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" width="21.42578125" style="21" customWidth="1"/>
    <col min="2" max="16384" width="10.7109375" style="21"/>
  </cols>
  <sheetData>
    <row r="1" spans="1:29" s="19" customFormat="1" ht="33.75" customHeight="1">
      <c r="A1" s="19" t="str">
        <f>'Raw Data (EAF)'!A1</f>
        <v>Mortality by Other Lymphomas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</row>
    <row r="2" spans="1:29">
      <c r="A2" s="20"/>
    </row>
    <row r="3" spans="1:29" hidden="1">
      <c r="A3" s="20"/>
    </row>
    <row r="4" spans="1:29" hidden="1">
      <c r="A4" s="20"/>
    </row>
    <row r="5" spans="1:29" hidden="1">
      <c r="A5" s="20"/>
    </row>
    <row r="6" spans="1:29" hidden="1">
      <c r="A6" s="20"/>
    </row>
    <row r="7" spans="1:29" hidden="1">
      <c r="A7" s="20"/>
    </row>
    <row r="8" spans="1:29" hidden="1">
      <c r="A8" s="20"/>
    </row>
    <row r="9" spans="1:29" hidden="1">
      <c r="A9" s="20"/>
    </row>
    <row r="10" spans="1:29" hidden="1">
      <c r="A10" s="20"/>
    </row>
    <row r="11" spans="1:29" hidden="1">
      <c r="A11" s="20"/>
    </row>
    <row r="12" spans="1:29" s="24" customFormat="1">
      <c r="A12" s="22">
        <v>1968</v>
      </c>
      <c r="B12" s="23">
        <f>SUM(H12:AC12)</f>
        <v>1466.0362732122594</v>
      </c>
      <c r="C12" s="23">
        <f>'Raw Data (EAF)'!C12/'1 minus TOT (EAF)'!C71</f>
        <v>2.0339982961962324</v>
      </c>
      <c r="D12" s="23">
        <f>'Raw Data (EAF)'!D12/'1 minus TOT (EAF)'!D71</f>
        <v>1.0010440768971118</v>
      </c>
      <c r="E12" s="23">
        <f>'Raw Data (EAF)'!E12/'1 minus TOT (EAF)'!E71</f>
        <v>1.0006797075828833</v>
      </c>
      <c r="F12" s="23">
        <f>'Raw Data (EAF)'!F12/'1 minus TOT (EAF)'!F71</f>
        <v>1.0005511315832036</v>
      </c>
      <c r="G12" s="23">
        <f>'Raw Data (EAF)'!G12/'1 minus TOT (EAF)'!G71</f>
        <v>0</v>
      </c>
      <c r="H12" s="23">
        <f>SUM(C12:G12)</f>
        <v>5.0362732122594318</v>
      </c>
      <c r="I12" s="23">
        <v>6</v>
      </c>
      <c r="J12" s="23">
        <v>7</v>
      </c>
      <c r="K12" s="23">
        <v>8</v>
      </c>
      <c r="L12" s="23">
        <v>5</v>
      </c>
      <c r="M12" s="23">
        <v>8</v>
      </c>
      <c r="N12" s="23">
        <v>6</v>
      </c>
      <c r="O12" s="23">
        <v>21</v>
      </c>
      <c r="P12" s="23">
        <v>54</v>
      </c>
      <c r="Q12" s="23">
        <v>70</v>
      </c>
      <c r="R12" s="23">
        <v>94</v>
      </c>
      <c r="S12" s="23">
        <v>108</v>
      </c>
      <c r="T12" s="23">
        <v>148</v>
      </c>
      <c r="U12" s="23">
        <v>188</v>
      </c>
      <c r="V12" s="23">
        <v>267</v>
      </c>
      <c r="W12" s="23">
        <v>237</v>
      </c>
      <c r="X12" s="23">
        <v>151</v>
      </c>
      <c r="Y12" s="23">
        <v>61</v>
      </c>
      <c r="Z12" s="23">
        <v>18</v>
      </c>
      <c r="AA12" s="23">
        <v>3</v>
      </c>
      <c r="AB12" s="23">
        <v>1</v>
      </c>
      <c r="AC12" s="23"/>
    </row>
    <row r="13" spans="1:29" s="24" customFormat="1">
      <c r="A13" s="22">
        <v>1969</v>
      </c>
      <c r="B13" s="23">
        <f t="shared" ref="B13:B50" si="0">SUM(H13:AC13)</f>
        <v>1707</v>
      </c>
      <c r="C13" s="23">
        <f>'Raw Data (EAF)'!C13/'1 minus TOT (EAF)'!C72</f>
        <v>3.0494949858020921</v>
      </c>
      <c r="D13" s="23">
        <f>'Raw Data (EAF)'!D13/'1 minus TOT (EAF)'!D72</f>
        <v>0</v>
      </c>
      <c r="E13" s="23">
        <f>'Raw Data (EAF)'!E13/'1 minus TOT (EAF)'!E72</f>
        <v>2.001315832129682</v>
      </c>
      <c r="F13" s="23">
        <f>'Raw Data (EAF)'!F13/'1 minus TOT (EAF)'!F72</f>
        <v>0</v>
      </c>
      <c r="G13" s="23">
        <f>'Raw Data (EAF)'!G13/'1 minus TOT (EAF)'!G72</f>
        <v>1.0005392226720025</v>
      </c>
      <c r="H13" s="23">
        <v>6</v>
      </c>
      <c r="I13" s="23">
        <v>7</v>
      </c>
      <c r="J13" s="23">
        <v>5</v>
      </c>
      <c r="K13" s="23">
        <v>14</v>
      </c>
      <c r="L13" s="23">
        <v>7</v>
      </c>
      <c r="M13" s="23">
        <v>4</v>
      </c>
      <c r="N13" s="23">
        <v>12</v>
      </c>
      <c r="O13" s="23">
        <v>17</v>
      </c>
      <c r="P13" s="23">
        <v>49</v>
      </c>
      <c r="Q13" s="23">
        <v>75</v>
      </c>
      <c r="R13" s="23">
        <v>103</v>
      </c>
      <c r="S13" s="23">
        <v>167</v>
      </c>
      <c r="T13" s="23">
        <v>185</v>
      </c>
      <c r="U13" s="23">
        <v>230</v>
      </c>
      <c r="V13" s="23">
        <v>263</v>
      </c>
      <c r="W13" s="23">
        <v>263</v>
      </c>
      <c r="X13" s="23">
        <v>195</v>
      </c>
      <c r="Y13" s="23">
        <v>82</v>
      </c>
      <c r="Z13" s="23">
        <v>21</v>
      </c>
      <c r="AA13" s="23">
        <v>2</v>
      </c>
      <c r="AB13" s="23"/>
      <c r="AC13" s="23"/>
    </row>
    <row r="14" spans="1:29" s="24" customFormat="1">
      <c r="A14" s="22">
        <v>1970</v>
      </c>
      <c r="B14" s="23">
        <f t="shared" si="0"/>
        <v>1672</v>
      </c>
      <c r="C14" s="23">
        <f>'Raw Data (EAF)'!C14/'1 minus TOT (EAF)'!C73</f>
        <v>0</v>
      </c>
      <c r="D14" s="23">
        <f>'Raw Data (EAF)'!D14/'1 minus TOT (EAF)'!D73</f>
        <v>2.0019790643365374</v>
      </c>
      <c r="E14" s="23">
        <f>'Raw Data (EAF)'!E14/'1 minus TOT (EAF)'!E73</f>
        <v>0</v>
      </c>
      <c r="F14" s="23">
        <f>'Raw Data (EAF)'!F14/'1 minus TOT (EAF)'!F73</f>
        <v>2.0010589274622466</v>
      </c>
      <c r="G14" s="23">
        <f>'Raw Data (EAF)'!G14/'1 minus TOT (EAF)'!G73</f>
        <v>0</v>
      </c>
      <c r="H14" s="23">
        <v>4</v>
      </c>
      <c r="I14" s="23">
        <v>12</v>
      </c>
      <c r="J14" s="23">
        <v>4</v>
      </c>
      <c r="K14" s="23">
        <v>6</v>
      </c>
      <c r="L14" s="23">
        <v>9</v>
      </c>
      <c r="M14" s="23">
        <v>13</v>
      </c>
      <c r="N14" s="23">
        <v>7</v>
      </c>
      <c r="O14" s="23">
        <v>21</v>
      </c>
      <c r="P14" s="23">
        <v>36</v>
      </c>
      <c r="Q14" s="23">
        <v>70</v>
      </c>
      <c r="R14" s="23">
        <v>88</v>
      </c>
      <c r="S14" s="23">
        <v>148</v>
      </c>
      <c r="T14" s="23">
        <v>174</v>
      </c>
      <c r="U14" s="23">
        <v>235</v>
      </c>
      <c r="V14" s="23">
        <v>293</v>
      </c>
      <c r="W14" s="23">
        <v>267</v>
      </c>
      <c r="X14" s="23">
        <v>183</v>
      </c>
      <c r="Y14" s="23">
        <v>82</v>
      </c>
      <c r="Z14" s="23">
        <v>17</v>
      </c>
      <c r="AA14" s="23">
        <v>3</v>
      </c>
      <c r="AB14" s="23"/>
      <c r="AC14" s="23"/>
    </row>
    <row r="15" spans="1:29" s="24" customFormat="1">
      <c r="A15" s="22">
        <v>1971</v>
      </c>
      <c r="B15" s="23">
        <f t="shared" si="0"/>
        <v>1786</v>
      </c>
      <c r="C15" s="23">
        <f>'Raw Data (EAF)'!C15/'1 minus TOT (EAF)'!C74</f>
        <v>2.0286901007614797</v>
      </c>
      <c r="D15" s="23">
        <f>'Raw Data (EAF)'!D15/'1 minus TOT (EAF)'!D74</f>
        <v>0</v>
      </c>
      <c r="E15" s="23">
        <f>'Raw Data (EAF)'!E15/'1 minus TOT (EAF)'!E74</f>
        <v>2.0013092301162656</v>
      </c>
      <c r="F15" s="23">
        <f>'Raw Data (EAF)'!F15/'1 minus TOT (EAF)'!F74</f>
        <v>0</v>
      </c>
      <c r="G15" s="23">
        <f>'Raw Data (EAF)'!G15/'1 minus TOT (EAF)'!G74</f>
        <v>3.0013687248653</v>
      </c>
      <c r="H15" s="23">
        <v>7</v>
      </c>
      <c r="I15" s="23">
        <v>6</v>
      </c>
      <c r="J15" s="23">
        <v>4</v>
      </c>
      <c r="K15" s="23">
        <v>11</v>
      </c>
      <c r="L15" s="23">
        <v>11</v>
      </c>
      <c r="M15" s="23">
        <v>14</v>
      </c>
      <c r="N15" s="23">
        <v>13</v>
      </c>
      <c r="O15" s="23">
        <v>7</v>
      </c>
      <c r="P15" s="23">
        <v>33</v>
      </c>
      <c r="Q15" s="23">
        <v>73</v>
      </c>
      <c r="R15" s="23">
        <v>94</v>
      </c>
      <c r="S15" s="23">
        <v>140</v>
      </c>
      <c r="T15" s="23">
        <v>209</v>
      </c>
      <c r="U15" s="23">
        <v>213</v>
      </c>
      <c r="V15" s="23">
        <v>283</v>
      </c>
      <c r="W15" s="23">
        <v>307</v>
      </c>
      <c r="X15" s="23">
        <v>241</v>
      </c>
      <c r="Y15" s="23">
        <v>91</v>
      </c>
      <c r="Z15" s="23">
        <v>27</v>
      </c>
      <c r="AA15" s="23">
        <v>2</v>
      </c>
      <c r="AB15" s="23"/>
      <c r="AC15" s="23"/>
    </row>
    <row r="16" spans="1:29" s="24" customFormat="1">
      <c r="A16" s="22">
        <v>1972</v>
      </c>
      <c r="B16" s="23">
        <f t="shared" si="0"/>
        <v>1950</v>
      </c>
      <c r="C16" s="23">
        <f>'Raw Data (EAF)'!C16/'1 minus TOT (EAF)'!C75</f>
        <v>0</v>
      </c>
      <c r="D16" s="23">
        <f>'Raw Data (EAF)'!D16/'1 minus TOT (EAF)'!D75</f>
        <v>2.0018824485257944</v>
      </c>
      <c r="E16" s="23">
        <f>'Raw Data (EAF)'!E16/'1 minus TOT (EAF)'!E75</f>
        <v>0</v>
      </c>
      <c r="F16" s="23">
        <f>'Raw Data (EAF)'!F16/'1 minus TOT (EAF)'!F75</f>
        <v>4.0020212153984858</v>
      </c>
      <c r="G16" s="23">
        <f>'Raw Data (EAF)'!G16/'1 minus TOT (EAF)'!G75</f>
        <v>0</v>
      </c>
      <c r="H16" s="23">
        <v>6</v>
      </c>
      <c r="I16" s="23">
        <v>2</v>
      </c>
      <c r="J16" s="23">
        <v>6</v>
      </c>
      <c r="K16" s="23"/>
      <c r="L16" s="23">
        <v>14</v>
      </c>
      <c r="M16" s="23">
        <v>10</v>
      </c>
      <c r="N16" s="23">
        <v>12</v>
      </c>
      <c r="O16" s="23">
        <v>12</v>
      </c>
      <c r="P16" s="23">
        <v>28</v>
      </c>
      <c r="Q16" s="23">
        <v>64</v>
      </c>
      <c r="R16" s="23">
        <v>104</v>
      </c>
      <c r="S16" s="23">
        <v>154</v>
      </c>
      <c r="T16" s="23">
        <v>198</v>
      </c>
      <c r="U16" s="23">
        <v>258</v>
      </c>
      <c r="V16" s="23">
        <v>350</v>
      </c>
      <c r="W16" s="23">
        <v>340</v>
      </c>
      <c r="X16" s="23">
        <v>248</v>
      </c>
      <c r="Y16" s="23">
        <v>118</v>
      </c>
      <c r="Z16" s="23">
        <v>18</v>
      </c>
      <c r="AA16" s="23">
        <v>6</v>
      </c>
      <c r="AB16" s="23">
        <v>2</v>
      </c>
      <c r="AC16" s="23"/>
    </row>
    <row r="17" spans="1:29" s="24" customFormat="1">
      <c r="A17" s="22">
        <v>1973</v>
      </c>
      <c r="B17" s="23">
        <f t="shared" si="0"/>
        <v>2026</v>
      </c>
      <c r="C17" s="23">
        <f>'Raw Data (EAF)'!C17/'1 minus TOT (EAF)'!C76</f>
        <v>2.0268517964370498</v>
      </c>
      <c r="D17" s="23">
        <f>'Raw Data (EAF)'!D17/'1 minus TOT (EAF)'!D76</f>
        <v>4.003595463512533</v>
      </c>
      <c r="E17" s="23">
        <f>'Raw Data (EAF)'!E17/'1 minus TOT (EAF)'!E76</f>
        <v>1.0006588696209175</v>
      </c>
      <c r="F17" s="23">
        <f>'Raw Data (EAF)'!F17/'1 minus TOT (EAF)'!F76</f>
        <v>0</v>
      </c>
      <c r="G17" s="23">
        <f>'Raw Data (EAF)'!G17/'1 minus TOT (EAF)'!G76</f>
        <v>3.0012569652871952</v>
      </c>
      <c r="H17" s="23">
        <v>10</v>
      </c>
      <c r="I17" s="23">
        <v>3</v>
      </c>
      <c r="J17" s="23">
        <v>9</v>
      </c>
      <c r="K17" s="23">
        <v>18</v>
      </c>
      <c r="L17" s="23">
        <v>12</v>
      </c>
      <c r="M17" s="23">
        <v>16</v>
      </c>
      <c r="N17" s="23">
        <v>18</v>
      </c>
      <c r="O17" s="23">
        <v>15</v>
      </c>
      <c r="P17" s="23">
        <v>45</v>
      </c>
      <c r="Q17" s="23">
        <v>77</v>
      </c>
      <c r="R17" s="23">
        <v>109</v>
      </c>
      <c r="S17" s="23">
        <v>157</v>
      </c>
      <c r="T17" s="23">
        <v>203</v>
      </c>
      <c r="U17" s="23">
        <v>282</v>
      </c>
      <c r="V17" s="23">
        <v>322</v>
      </c>
      <c r="W17" s="23">
        <v>322</v>
      </c>
      <c r="X17" s="23">
        <v>239</v>
      </c>
      <c r="Y17" s="23">
        <v>127</v>
      </c>
      <c r="Z17" s="23">
        <v>36</v>
      </c>
      <c r="AA17" s="23">
        <v>6</v>
      </c>
      <c r="AB17" s="23"/>
      <c r="AC17" s="23"/>
    </row>
    <row r="18" spans="1:29" s="24" customFormat="1">
      <c r="A18" s="22">
        <v>1974</v>
      </c>
      <c r="B18" s="23">
        <f t="shared" si="0"/>
        <v>2314</v>
      </c>
      <c r="C18" s="23">
        <f>'Raw Data (EAF)'!C18/'1 minus TOT (EAF)'!C77</f>
        <v>0</v>
      </c>
      <c r="D18" s="23">
        <f>'Raw Data (EAF)'!D18/'1 minus TOT (EAF)'!D77</f>
        <v>1.0008295992010634</v>
      </c>
      <c r="E18" s="23">
        <f>'Raw Data (EAF)'!E18/'1 minus TOT (EAF)'!E77</f>
        <v>0</v>
      </c>
      <c r="F18" s="23">
        <f>'Raw Data (EAF)'!F18/'1 minus TOT (EAF)'!F77</f>
        <v>3.0015275673207937</v>
      </c>
      <c r="G18" s="23">
        <f>'Raw Data (EAF)'!G18/'1 minus TOT (EAF)'!G77</f>
        <v>2.0008154890484566</v>
      </c>
      <c r="H18" s="23">
        <v>6</v>
      </c>
      <c r="I18" s="23">
        <v>3</v>
      </c>
      <c r="J18" s="23">
        <v>10</v>
      </c>
      <c r="K18" s="23">
        <v>9</v>
      </c>
      <c r="L18" s="23">
        <v>19</v>
      </c>
      <c r="M18" s="23">
        <v>12</v>
      </c>
      <c r="N18" s="23">
        <v>17</v>
      </c>
      <c r="O18" s="23">
        <v>20</v>
      </c>
      <c r="P18" s="23">
        <v>41</v>
      </c>
      <c r="Q18" s="23">
        <v>63</v>
      </c>
      <c r="R18" s="23">
        <v>137</v>
      </c>
      <c r="S18" s="23">
        <v>212</v>
      </c>
      <c r="T18" s="23">
        <v>233</v>
      </c>
      <c r="U18" s="23">
        <v>307</v>
      </c>
      <c r="V18" s="23">
        <v>377</v>
      </c>
      <c r="W18" s="23">
        <v>394</v>
      </c>
      <c r="X18" s="23">
        <v>283</v>
      </c>
      <c r="Y18" s="23">
        <v>139</v>
      </c>
      <c r="Z18" s="23">
        <v>25</v>
      </c>
      <c r="AA18" s="23">
        <v>5</v>
      </c>
      <c r="AB18" s="23">
        <v>1</v>
      </c>
      <c r="AC18" s="23">
        <v>1</v>
      </c>
    </row>
    <row r="19" spans="1:29" s="24" customFormat="1">
      <c r="A19" s="22">
        <v>1975</v>
      </c>
      <c r="B19" s="23">
        <f t="shared" si="0"/>
        <v>2656</v>
      </c>
      <c r="C19" s="23">
        <f>'Raw Data (EAF)'!C19/'1 minus TOT (EAF)'!C78</f>
        <v>2.0241218394839757</v>
      </c>
      <c r="D19" s="23">
        <f>'Raw Data (EAF)'!D19/'1 minus TOT (EAF)'!D78</f>
        <v>0</v>
      </c>
      <c r="E19" s="23">
        <f>'Raw Data (EAF)'!E19/'1 minus TOT (EAF)'!E78</f>
        <v>0</v>
      </c>
      <c r="F19" s="23">
        <f>'Raw Data (EAF)'!F19/'1 minus TOT (EAF)'!F78</f>
        <v>3.0013284584966673</v>
      </c>
      <c r="G19" s="23">
        <f>'Raw Data (EAF)'!G19/'1 minus TOT (EAF)'!G78</f>
        <v>0</v>
      </c>
      <c r="H19" s="23">
        <v>5</v>
      </c>
      <c r="I19" s="23">
        <v>8</v>
      </c>
      <c r="J19" s="23">
        <v>10</v>
      </c>
      <c r="K19" s="23">
        <v>17</v>
      </c>
      <c r="L19" s="23">
        <v>16</v>
      </c>
      <c r="M19" s="23">
        <v>24</v>
      </c>
      <c r="N19" s="23">
        <v>27</v>
      </c>
      <c r="O19" s="23">
        <v>31</v>
      </c>
      <c r="P19" s="23">
        <v>42</v>
      </c>
      <c r="Q19" s="23">
        <v>71</v>
      </c>
      <c r="R19" s="23">
        <v>146</v>
      </c>
      <c r="S19" s="23">
        <v>204</v>
      </c>
      <c r="T19" s="23">
        <v>261</v>
      </c>
      <c r="U19" s="23">
        <v>375</v>
      </c>
      <c r="V19" s="23">
        <v>432</v>
      </c>
      <c r="W19" s="23">
        <v>441</v>
      </c>
      <c r="X19" s="23">
        <v>342</v>
      </c>
      <c r="Y19" s="23">
        <v>152</v>
      </c>
      <c r="Z19" s="23">
        <v>42</v>
      </c>
      <c r="AA19" s="23">
        <v>7</v>
      </c>
      <c r="AB19" s="23">
        <v>3</v>
      </c>
      <c r="AC19" s="23"/>
    </row>
    <row r="20" spans="1:29" s="24" customFormat="1">
      <c r="A20" s="22">
        <v>1976</v>
      </c>
      <c r="B20" s="23">
        <f t="shared" si="0"/>
        <v>3084</v>
      </c>
      <c r="C20" s="23">
        <f>'Raw Data (EAF)'!C20/'1 minus TOT (EAF)'!C79</f>
        <v>3.0351777340067474</v>
      </c>
      <c r="D20" s="23">
        <f>'Raw Data (EAF)'!D20/'1 minus TOT (EAF)'!D79</f>
        <v>1.0008340573086902</v>
      </c>
      <c r="E20" s="23">
        <f>'Raw Data (EAF)'!E20/'1 minus TOT (EAF)'!E79</f>
        <v>3.0015945935505877</v>
      </c>
      <c r="F20" s="23">
        <f>'Raw Data (EAF)'!F20/'1 minus TOT (EAF)'!F79</f>
        <v>2.0008447047921609</v>
      </c>
      <c r="G20" s="23">
        <f>'Raw Data (EAF)'!G20/'1 minus TOT (EAF)'!G79</f>
        <v>1.0003807293486906</v>
      </c>
      <c r="H20" s="23">
        <v>10</v>
      </c>
      <c r="I20" s="23">
        <v>7</v>
      </c>
      <c r="J20" s="23">
        <v>5</v>
      </c>
      <c r="K20" s="23">
        <v>16</v>
      </c>
      <c r="L20" s="23">
        <v>28</v>
      </c>
      <c r="M20" s="23">
        <v>17</v>
      </c>
      <c r="N20" s="23">
        <v>19</v>
      </c>
      <c r="O20" s="23">
        <v>42</v>
      </c>
      <c r="P20" s="23">
        <v>45</v>
      </c>
      <c r="Q20" s="23">
        <v>80</v>
      </c>
      <c r="R20" s="23">
        <v>169</v>
      </c>
      <c r="S20" s="23">
        <v>236</v>
      </c>
      <c r="T20" s="23">
        <v>349</v>
      </c>
      <c r="U20" s="23">
        <v>420</v>
      </c>
      <c r="V20" s="23">
        <v>463</v>
      </c>
      <c r="W20" s="23">
        <v>485</v>
      </c>
      <c r="X20" s="23">
        <v>410</v>
      </c>
      <c r="Y20" s="23">
        <v>198</v>
      </c>
      <c r="Z20" s="23">
        <v>66</v>
      </c>
      <c r="AA20" s="23">
        <v>19</v>
      </c>
      <c r="AB20" s="23"/>
      <c r="AC20" s="23"/>
    </row>
    <row r="21" spans="1:29" s="24" customFormat="1">
      <c r="A21" s="22">
        <v>1977</v>
      </c>
      <c r="B21" s="23">
        <f t="shared" si="0"/>
        <v>3317</v>
      </c>
      <c r="C21" s="23">
        <f>'Raw Data (EAF)'!C21/'1 minus TOT (EAF)'!C80</f>
        <v>2.0213603663524538</v>
      </c>
      <c r="D21" s="23">
        <f>'Raw Data (EAF)'!D21/'1 minus TOT (EAF)'!D80</f>
        <v>0</v>
      </c>
      <c r="E21" s="23">
        <f>'Raw Data (EAF)'!E21/'1 minus TOT (EAF)'!E80</f>
        <v>1.0005581399445824</v>
      </c>
      <c r="F21" s="23">
        <f>'Raw Data (EAF)'!F21/'1 minus TOT (EAF)'!F80</f>
        <v>3.0011649293806602</v>
      </c>
      <c r="G21" s="23">
        <f>'Raw Data (EAF)'!G21/'1 minus TOT (EAF)'!G80</f>
        <v>2.0007141474654468</v>
      </c>
      <c r="H21" s="23">
        <v>8</v>
      </c>
      <c r="I21" s="23">
        <v>6</v>
      </c>
      <c r="J21" s="23">
        <v>12</v>
      </c>
      <c r="K21" s="23">
        <v>20</v>
      </c>
      <c r="L21" s="23">
        <v>10</v>
      </c>
      <c r="M21" s="23">
        <v>22</v>
      </c>
      <c r="N21" s="23">
        <v>23</v>
      </c>
      <c r="O21" s="23">
        <v>41</v>
      </c>
      <c r="P21" s="23">
        <v>42</v>
      </c>
      <c r="Q21" s="23">
        <v>103</v>
      </c>
      <c r="R21" s="23">
        <v>159</v>
      </c>
      <c r="S21" s="23">
        <v>239</v>
      </c>
      <c r="T21" s="23">
        <v>364</v>
      </c>
      <c r="U21" s="23">
        <v>476</v>
      </c>
      <c r="V21" s="23">
        <v>506</v>
      </c>
      <c r="W21" s="23">
        <v>526</v>
      </c>
      <c r="X21" s="23">
        <v>435</v>
      </c>
      <c r="Y21" s="23">
        <v>250</v>
      </c>
      <c r="Z21" s="23">
        <v>65</v>
      </c>
      <c r="AA21" s="23">
        <v>7</v>
      </c>
      <c r="AB21" s="23">
        <v>1</v>
      </c>
      <c r="AC21" s="23">
        <v>2</v>
      </c>
    </row>
    <row r="22" spans="1:29" s="24" customFormat="1">
      <c r="A22" s="22">
        <v>1978</v>
      </c>
      <c r="B22" s="23">
        <f t="shared" si="0"/>
        <v>3642</v>
      </c>
      <c r="C22" s="23">
        <f>'Raw Data (EAF)'!C22/'1 minus TOT (EAF)'!C81</f>
        <v>3.0311449009231213</v>
      </c>
      <c r="D22" s="23">
        <f>'Raw Data (EAF)'!D22/'1 minus TOT (EAF)'!D81</f>
        <v>0</v>
      </c>
      <c r="E22" s="23">
        <f>'Raw Data (EAF)'!E22/'1 minus TOT (EAF)'!E81</f>
        <v>2.001053024830727</v>
      </c>
      <c r="F22" s="23">
        <f>'Raw Data (EAF)'!F22/'1 minus TOT (EAF)'!F81</f>
        <v>0</v>
      </c>
      <c r="G22" s="23">
        <f>'Raw Data (EAF)'!G22/'1 minus TOT (EAF)'!G81</f>
        <v>0</v>
      </c>
      <c r="H22" s="23">
        <v>5</v>
      </c>
      <c r="I22" s="23">
        <v>11</v>
      </c>
      <c r="J22" s="23">
        <v>12</v>
      </c>
      <c r="K22" s="23">
        <v>16</v>
      </c>
      <c r="L22" s="23">
        <v>20</v>
      </c>
      <c r="M22" s="23">
        <v>26</v>
      </c>
      <c r="N22" s="23">
        <v>37</v>
      </c>
      <c r="O22" s="23">
        <v>29</v>
      </c>
      <c r="P22" s="23">
        <v>53</v>
      </c>
      <c r="Q22" s="23">
        <v>73</v>
      </c>
      <c r="R22" s="23">
        <v>184</v>
      </c>
      <c r="S22" s="23">
        <v>258</v>
      </c>
      <c r="T22" s="23">
        <v>378</v>
      </c>
      <c r="U22" s="23">
        <v>493</v>
      </c>
      <c r="V22" s="23">
        <v>582</v>
      </c>
      <c r="W22" s="23">
        <v>562</v>
      </c>
      <c r="X22" s="23">
        <v>523</v>
      </c>
      <c r="Y22" s="23">
        <v>272</v>
      </c>
      <c r="Z22" s="23">
        <v>92</v>
      </c>
      <c r="AA22" s="23">
        <v>15</v>
      </c>
      <c r="AB22" s="23">
        <v>1</v>
      </c>
      <c r="AC22" s="23"/>
    </row>
    <row r="23" spans="1:29" s="24" customFormat="1">
      <c r="A23" s="22">
        <v>1979</v>
      </c>
      <c r="B23" s="23">
        <f t="shared" si="0"/>
        <v>2987</v>
      </c>
      <c r="C23" s="23">
        <f>'Raw Data (EAF)'!C23/'1 minus TOT (EAF)'!C82</f>
        <v>0</v>
      </c>
      <c r="D23" s="23">
        <f>'Raw Data (EAF)'!D23/'1 minus TOT (EAF)'!D82</f>
        <v>3.0023936088761976</v>
      </c>
      <c r="E23" s="23">
        <f>'Raw Data (EAF)'!E23/'1 minus TOT (EAF)'!E82</f>
        <v>1.0004967555457536</v>
      </c>
      <c r="F23" s="23">
        <f>'Raw Data (EAF)'!F23/'1 minus TOT (EAF)'!F82</f>
        <v>3.001130492635669</v>
      </c>
      <c r="G23" s="23">
        <f>'Raw Data (EAF)'!G23/'1 minus TOT (EAF)'!G82</f>
        <v>0</v>
      </c>
      <c r="H23" s="23">
        <v>7</v>
      </c>
      <c r="I23" s="23">
        <v>8</v>
      </c>
      <c r="J23" s="23">
        <v>9</v>
      </c>
      <c r="K23" s="23">
        <v>12</v>
      </c>
      <c r="L23" s="23">
        <v>14</v>
      </c>
      <c r="M23" s="23">
        <v>22</v>
      </c>
      <c r="N23" s="23">
        <v>21</v>
      </c>
      <c r="O23" s="23">
        <v>32</v>
      </c>
      <c r="P23" s="23">
        <v>49</v>
      </c>
      <c r="Q23" s="23">
        <v>84</v>
      </c>
      <c r="R23" s="23">
        <v>159</v>
      </c>
      <c r="S23" s="23">
        <v>238</v>
      </c>
      <c r="T23" s="23">
        <v>345</v>
      </c>
      <c r="U23" s="23">
        <v>395</v>
      </c>
      <c r="V23" s="23">
        <v>455</v>
      </c>
      <c r="W23" s="23">
        <v>458</v>
      </c>
      <c r="X23" s="23">
        <v>372</v>
      </c>
      <c r="Y23" s="23">
        <v>213</v>
      </c>
      <c r="Z23" s="23">
        <v>76</v>
      </c>
      <c r="AA23" s="23">
        <v>18</v>
      </c>
      <c r="AB23" s="23"/>
      <c r="AC23" s="23"/>
    </row>
    <row r="24" spans="1:29" s="24" customFormat="1">
      <c r="A24" s="22">
        <v>1980</v>
      </c>
      <c r="B24" s="23">
        <f t="shared" si="0"/>
        <v>3442</v>
      </c>
      <c r="C24" s="23">
        <f>'Raw Data (EAF)'!C24/'1 minus TOT (EAF)'!C83</f>
        <v>0</v>
      </c>
      <c r="D24" s="23">
        <f>'Raw Data (EAF)'!D24/'1 minus TOT (EAF)'!D83</f>
        <v>2.0016191937687253</v>
      </c>
      <c r="E24" s="23">
        <f>'Raw Data (EAF)'!E24/'1 minus TOT (EAF)'!E83</f>
        <v>0</v>
      </c>
      <c r="F24" s="23">
        <f>'Raw Data (EAF)'!F24/'1 minus TOT (EAF)'!F83</f>
        <v>1.0003568321703855</v>
      </c>
      <c r="G24" s="23">
        <f>'Raw Data (EAF)'!G24/'1 minus TOT (EAF)'!G83</f>
        <v>1.0002681783810079</v>
      </c>
      <c r="H24" s="23">
        <v>4</v>
      </c>
      <c r="I24" s="23">
        <v>4</v>
      </c>
      <c r="J24" s="23">
        <v>9</v>
      </c>
      <c r="K24" s="23">
        <v>11</v>
      </c>
      <c r="L24" s="23">
        <v>12</v>
      </c>
      <c r="M24" s="23">
        <v>23</v>
      </c>
      <c r="N24" s="23">
        <v>32</v>
      </c>
      <c r="O24" s="23">
        <v>42</v>
      </c>
      <c r="P24" s="23">
        <v>48</v>
      </c>
      <c r="Q24" s="23">
        <v>89</v>
      </c>
      <c r="R24" s="23">
        <v>146</v>
      </c>
      <c r="S24" s="23">
        <v>249</v>
      </c>
      <c r="T24" s="23">
        <v>345</v>
      </c>
      <c r="U24" s="23">
        <v>449</v>
      </c>
      <c r="V24" s="23">
        <v>578</v>
      </c>
      <c r="W24" s="23">
        <v>582</v>
      </c>
      <c r="X24" s="23">
        <v>452</v>
      </c>
      <c r="Y24" s="23">
        <v>266</v>
      </c>
      <c r="Z24" s="23">
        <v>85</v>
      </c>
      <c r="AA24" s="23">
        <v>14</v>
      </c>
      <c r="AB24" s="23">
        <v>2</v>
      </c>
      <c r="AC24" s="23"/>
    </row>
    <row r="25" spans="1:29" s="24" customFormat="1">
      <c r="A25" s="22">
        <v>1981</v>
      </c>
      <c r="B25" s="23">
        <f t="shared" si="0"/>
        <v>3573</v>
      </c>
      <c r="C25" s="23">
        <f>'Raw Data (EAF)'!C25/'1 minus TOT (EAF)'!C84</f>
        <v>2.018327649335558</v>
      </c>
      <c r="D25" s="23">
        <f>'Raw Data (EAF)'!D25/'1 minus TOT (EAF)'!D84</f>
        <v>3.0022923550711202</v>
      </c>
      <c r="E25" s="23">
        <f>'Raw Data (EAF)'!E25/'1 minus TOT (EAF)'!E84</f>
        <v>1.0005087805091908</v>
      </c>
      <c r="F25" s="23">
        <f>'Raw Data (EAF)'!F25/'1 minus TOT (EAF)'!F84</f>
        <v>1.0003581998126601</v>
      </c>
      <c r="G25" s="23">
        <f>'Raw Data (EAF)'!G25/'1 minus TOT (EAF)'!G84</f>
        <v>2.0005613368696551</v>
      </c>
      <c r="H25" s="23">
        <v>9</v>
      </c>
      <c r="I25" s="23">
        <v>9</v>
      </c>
      <c r="J25" s="23">
        <v>10</v>
      </c>
      <c r="K25" s="23">
        <v>15</v>
      </c>
      <c r="L25" s="23">
        <v>18</v>
      </c>
      <c r="M25" s="23">
        <v>24</v>
      </c>
      <c r="N25" s="23">
        <v>27</v>
      </c>
      <c r="O25" s="23">
        <v>35</v>
      </c>
      <c r="P25" s="23">
        <v>47</v>
      </c>
      <c r="Q25" s="23">
        <v>83</v>
      </c>
      <c r="R25" s="23">
        <v>149</v>
      </c>
      <c r="S25" s="23">
        <v>275</v>
      </c>
      <c r="T25" s="23">
        <v>401</v>
      </c>
      <c r="U25" s="23">
        <v>472</v>
      </c>
      <c r="V25" s="23">
        <v>510</v>
      </c>
      <c r="W25" s="23">
        <v>582</v>
      </c>
      <c r="X25" s="23">
        <v>507</v>
      </c>
      <c r="Y25" s="23">
        <v>280</v>
      </c>
      <c r="Z25" s="23">
        <v>97</v>
      </c>
      <c r="AA25" s="23">
        <v>22</v>
      </c>
      <c r="AB25" s="23"/>
      <c r="AC25" s="23">
        <v>1</v>
      </c>
    </row>
    <row r="26" spans="1:29" s="24" customFormat="1">
      <c r="A26" s="22">
        <v>1982</v>
      </c>
      <c r="B26" s="23">
        <f t="shared" si="0"/>
        <v>4132</v>
      </c>
      <c r="C26" s="23">
        <f>'Raw Data (EAF)'!C26/'1 minus TOT (EAF)'!C85</f>
        <v>0</v>
      </c>
      <c r="D26" s="23">
        <f>'Raw Data (EAF)'!D26/'1 minus TOT (EAF)'!D85</f>
        <v>0</v>
      </c>
      <c r="E26" s="23">
        <f>'Raw Data (EAF)'!E26/'1 minus TOT (EAF)'!E85</f>
        <v>3.00146760334784</v>
      </c>
      <c r="F26" s="23">
        <f>'Raw Data (EAF)'!F26/'1 minus TOT (EAF)'!F85</f>
        <v>1.0003792182986553</v>
      </c>
      <c r="G26" s="23">
        <f>'Raw Data (EAF)'!G26/'1 minus TOT (EAF)'!G85</f>
        <v>1.0002574534574036</v>
      </c>
      <c r="H26" s="23">
        <v>5</v>
      </c>
      <c r="I26" s="23">
        <v>2</v>
      </c>
      <c r="J26" s="23">
        <v>4</v>
      </c>
      <c r="K26" s="23">
        <v>8</v>
      </c>
      <c r="L26" s="23">
        <v>25</v>
      </c>
      <c r="M26" s="23">
        <v>19</v>
      </c>
      <c r="N26" s="23">
        <v>36</v>
      </c>
      <c r="O26" s="23">
        <v>48</v>
      </c>
      <c r="P26" s="23">
        <v>56</v>
      </c>
      <c r="Q26" s="23">
        <v>105</v>
      </c>
      <c r="R26" s="23">
        <v>184</v>
      </c>
      <c r="S26" s="23">
        <v>309</v>
      </c>
      <c r="T26" s="23">
        <v>393</v>
      </c>
      <c r="U26" s="23">
        <v>563</v>
      </c>
      <c r="V26" s="23">
        <v>647</v>
      </c>
      <c r="W26" s="23">
        <v>673</v>
      </c>
      <c r="X26" s="23">
        <v>580</v>
      </c>
      <c r="Y26" s="23">
        <v>331</v>
      </c>
      <c r="Z26" s="23">
        <v>124</v>
      </c>
      <c r="AA26" s="23">
        <v>18</v>
      </c>
      <c r="AB26" s="23">
        <v>2</v>
      </c>
      <c r="AC26" s="23"/>
    </row>
    <row r="27" spans="1:29" s="24" customFormat="1">
      <c r="A27" s="22">
        <v>1983</v>
      </c>
      <c r="B27" s="23">
        <f t="shared" si="0"/>
        <v>4472</v>
      </c>
      <c r="C27" s="23">
        <f>'Raw Data (EAF)'!C27/'1 minus TOT (EAF)'!C86</f>
        <v>0</v>
      </c>
      <c r="D27" s="23">
        <f>'Raw Data (EAF)'!D27/'1 minus TOT (EAF)'!D86</f>
        <v>3.002161078957144</v>
      </c>
      <c r="E27" s="23">
        <f>'Raw Data (EAF)'!E27/'1 minus TOT (EAF)'!E86</f>
        <v>0</v>
      </c>
      <c r="F27" s="23">
        <f>'Raw Data (EAF)'!F27/'1 minus TOT (EAF)'!F86</f>
        <v>0</v>
      </c>
      <c r="G27" s="23">
        <f>'Raw Data (EAF)'!G27/'1 minus TOT (EAF)'!G86</f>
        <v>4.0010197339646245</v>
      </c>
      <c r="H27" s="23">
        <v>7</v>
      </c>
      <c r="I27" s="23">
        <v>5</v>
      </c>
      <c r="J27" s="23">
        <v>3</v>
      </c>
      <c r="K27" s="23">
        <v>23</v>
      </c>
      <c r="L27" s="23">
        <v>17</v>
      </c>
      <c r="M27" s="23">
        <v>23</v>
      </c>
      <c r="N27" s="23">
        <v>23</v>
      </c>
      <c r="O27" s="23">
        <v>48</v>
      </c>
      <c r="P27" s="23">
        <v>70</v>
      </c>
      <c r="Q27" s="23">
        <v>113</v>
      </c>
      <c r="R27" s="23">
        <v>175</v>
      </c>
      <c r="S27" s="23">
        <v>309</v>
      </c>
      <c r="T27" s="23">
        <v>439</v>
      </c>
      <c r="U27" s="23">
        <v>654</v>
      </c>
      <c r="V27" s="23">
        <v>695</v>
      </c>
      <c r="W27" s="23">
        <v>710</v>
      </c>
      <c r="X27" s="23">
        <v>600</v>
      </c>
      <c r="Y27" s="23">
        <v>380</v>
      </c>
      <c r="Z27" s="23">
        <v>152</v>
      </c>
      <c r="AA27" s="23">
        <v>20</v>
      </c>
      <c r="AB27" s="23">
        <v>6</v>
      </c>
      <c r="AC27" s="23"/>
    </row>
    <row r="28" spans="1:29" s="24" customFormat="1">
      <c r="A28" s="22">
        <v>1984</v>
      </c>
      <c r="B28" s="23">
        <f t="shared" si="0"/>
        <v>4854</v>
      </c>
      <c r="C28" s="23">
        <f>'Raw Data (EAF)'!C28/'1 minus TOT (EAF)'!C87</f>
        <v>2.0168110315005658</v>
      </c>
      <c r="D28" s="23">
        <f>'Raw Data (EAF)'!D28/'1 minus TOT (EAF)'!D87</f>
        <v>3.0020197395954598</v>
      </c>
      <c r="E28" s="23">
        <f>'Raw Data (EAF)'!E28/'1 minus TOT (EAF)'!E87</f>
        <v>1.0004201367620185</v>
      </c>
      <c r="F28" s="23">
        <f>'Raw Data (EAF)'!F28/'1 minus TOT (EAF)'!F87</f>
        <v>2.0006472911446087</v>
      </c>
      <c r="G28" s="23">
        <f>'Raw Data (EAF)'!G28/'1 minus TOT (EAF)'!G87</f>
        <v>0</v>
      </c>
      <c r="H28" s="23">
        <v>8</v>
      </c>
      <c r="I28" s="23">
        <v>1</v>
      </c>
      <c r="J28" s="23">
        <v>10</v>
      </c>
      <c r="K28" s="23">
        <v>12</v>
      </c>
      <c r="L28" s="23">
        <v>16</v>
      </c>
      <c r="M28" s="23">
        <v>31</v>
      </c>
      <c r="N28" s="23">
        <v>33</v>
      </c>
      <c r="O28" s="23">
        <v>57</v>
      </c>
      <c r="P28" s="23">
        <v>90</v>
      </c>
      <c r="Q28" s="23">
        <v>113</v>
      </c>
      <c r="R28" s="23">
        <v>208</v>
      </c>
      <c r="S28" s="23">
        <v>305</v>
      </c>
      <c r="T28" s="23">
        <v>461</v>
      </c>
      <c r="U28" s="23">
        <v>652</v>
      </c>
      <c r="V28" s="23">
        <v>750</v>
      </c>
      <c r="W28" s="23">
        <v>796</v>
      </c>
      <c r="X28" s="23">
        <v>712</v>
      </c>
      <c r="Y28" s="23">
        <v>429</v>
      </c>
      <c r="Z28" s="23">
        <v>145</v>
      </c>
      <c r="AA28" s="23">
        <v>23</v>
      </c>
      <c r="AB28" s="23">
        <v>2</v>
      </c>
      <c r="AC28" s="23"/>
    </row>
    <row r="29" spans="1:29" s="24" customFormat="1">
      <c r="A29" s="22">
        <v>1985</v>
      </c>
      <c r="B29" s="23">
        <f t="shared" si="0"/>
        <v>5174</v>
      </c>
      <c r="C29" s="23">
        <f>'Raw Data (EAF)'!C29/'1 minus TOT (EAF)'!C88</f>
        <v>1.0080575416126429</v>
      </c>
      <c r="D29" s="23">
        <f>'Raw Data (EAF)'!D29/'1 minus TOT (EAF)'!D88</f>
        <v>3.0018959208518532</v>
      </c>
      <c r="E29" s="23">
        <f>'Raw Data (EAF)'!E29/'1 minus TOT (EAF)'!E88</f>
        <v>0</v>
      </c>
      <c r="F29" s="23">
        <f>'Raw Data (EAF)'!F29/'1 minus TOT (EAF)'!F88</f>
        <v>1.0003012151150101</v>
      </c>
      <c r="G29" s="23">
        <f>'Raw Data (EAF)'!G29/'1 minus TOT (EAF)'!G88</f>
        <v>3.0007340362016137</v>
      </c>
      <c r="H29" s="23">
        <v>8</v>
      </c>
      <c r="I29" s="23">
        <v>8</v>
      </c>
      <c r="J29" s="23">
        <v>7</v>
      </c>
      <c r="K29" s="23">
        <v>9</v>
      </c>
      <c r="L29" s="23">
        <v>21</v>
      </c>
      <c r="M29" s="23">
        <v>31</v>
      </c>
      <c r="N29" s="23">
        <v>46</v>
      </c>
      <c r="O29" s="23">
        <v>55</v>
      </c>
      <c r="P29" s="23">
        <v>95</v>
      </c>
      <c r="Q29" s="23">
        <v>116</v>
      </c>
      <c r="R29" s="23">
        <v>191</v>
      </c>
      <c r="S29" s="23">
        <v>327</v>
      </c>
      <c r="T29" s="23">
        <v>537</v>
      </c>
      <c r="U29" s="23">
        <v>682</v>
      </c>
      <c r="V29" s="23">
        <v>800</v>
      </c>
      <c r="W29" s="23">
        <v>847</v>
      </c>
      <c r="X29" s="23">
        <v>723</v>
      </c>
      <c r="Y29" s="23">
        <v>468</v>
      </c>
      <c r="Z29" s="23">
        <v>162</v>
      </c>
      <c r="AA29" s="23">
        <v>36</v>
      </c>
      <c r="AB29" s="23">
        <v>4</v>
      </c>
      <c r="AC29" s="23">
        <v>1</v>
      </c>
    </row>
    <row r="30" spans="1:29" s="24" customFormat="1">
      <c r="A30" s="22">
        <v>1986</v>
      </c>
      <c r="B30" s="23">
        <f t="shared" si="0"/>
        <v>5840</v>
      </c>
      <c r="C30" s="23">
        <f>'Raw Data (EAF)'!C30/'1 minus TOT (EAF)'!C89</f>
        <v>1.0077861836655806</v>
      </c>
      <c r="D30" s="23">
        <f>'Raw Data (EAF)'!D30/'1 minus TOT (EAF)'!D89</f>
        <v>1.0006656790762245</v>
      </c>
      <c r="E30" s="23">
        <f>'Raw Data (EAF)'!E30/'1 minus TOT (EAF)'!E89</f>
        <v>1.0004201380139108</v>
      </c>
      <c r="F30" s="23">
        <f>'Raw Data (EAF)'!F30/'1 minus TOT (EAF)'!F89</f>
        <v>1.0003031201530308</v>
      </c>
      <c r="G30" s="23">
        <f>'Raw Data (EAF)'!G30/'1 minus TOT (EAF)'!G89</f>
        <v>1.0002567486974594</v>
      </c>
      <c r="H30" s="23">
        <v>5</v>
      </c>
      <c r="I30" s="23">
        <v>6</v>
      </c>
      <c r="J30" s="23">
        <v>5</v>
      </c>
      <c r="K30" s="23">
        <v>18</v>
      </c>
      <c r="L30" s="23">
        <v>31</v>
      </c>
      <c r="M30" s="23">
        <v>28</v>
      </c>
      <c r="N30" s="23">
        <v>47</v>
      </c>
      <c r="O30" s="23">
        <v>70</v>
      </c>
      <c r="P30" s="23">
        <v>97</v>
      </c>
      <c r="Q30" s="23">
        <v>130</v>
      </c>
      <c r="R30" s="23">
        <v>211</v>
      </c>
      <c r="S30" s="23">
        <v>327</v>
      </c>
      <c r="T30" s="23">
        <v>555</v>
      </c>
      <c r="U30" s="23">
        <v>784</v>
      </c>
      <c r="V30" s="23">
        <v>914</v>
      </c>
      <c r="W30" s="23">
        <v>1038</v>
      </c>
      <c r="X30" s="23">
        <v>839</v>
      </c>
      <c r="Y30" s="23">
        <v>532</v>
      </c>
      <c r="Z30" s="23">
        <v>169</v>
      </c>
      <c r="AA30" s="23">
        <v>28</v>
      </c>
      <c r="AB30" s="23">
        <v>6</v>
      </c>
      <c r="AC30" s="23"/>
    </row>
    <row r="31" spans="1:29" s="24" customFormat="1">
      <c r="A31" s="22">
        <v>1987</v>
      </c>
      <c r="B31" s="23">
        <f t="shared" si="0"/>
        <v>6340</v>
      </c>
      <c r="C31" s="23">
        <f>'Raw Data (EAF)'!C31/'1 minus TOT (EAF)'!C90</f>
        <v>1.0076611373602331</v>
      </c>
      <c r="D31" s="23">
        <f>'Raw Data (EAF)'!D31/'1 minus TOT (EAF)'!D90</f>
        <v>1.0006341148380913</v>
      </c>
      <c r="E31" s="23">
        <f>'Raw Data (EAF)'!E31/'1 minus TOT (EAF)'!E90</f>
        <v>2.0008514289789887</v>
      </c>
      <c r="F31" s="23">
        <f>'Raw Data (EAF)'!F31/'1 minus TOT (EAF)'!F90</f>
        <v>1.0003014220609288</v>
      </c>
      <c r="G31" s="23">
        <f>'Raw Data (EAF)'!G31/'1 minus TOT (EAF)'!G90</f>
        <v>1.0002703537792732</v>
      </c>
      <c r="H31" s="23">
        <v>6</v>
      </c>
      <c r="I31" s="23">
        <v>2</v>
      </c>
      <c r="J31" s="23">
        <v>4</v>
      </c>
      <c r="K31" s="23">
        <v>17</v>
      </c>
      <c r="L31" s="23">
        <v>20</v>
      </c>
      <c r="M31" s="23">
        <v>33</v>
      </c>
      <c r="N31" s="23">
        <v>52</v>
      </c>
      <c r="O31" s="23">
        <v>60</v>
      </c>
      <c r="P31" s="23">
        <v>93</v>
      </c>
      <c r="Q31" s="23">
        <v>150</v>
      </c>
      <c r="R31" s="23">
        <v>199</v>
      </c>
      <c r="S31" s="23">
        <v>353</v>
      </c>
      <c r="T31" s="23">
        <v>574</v>
      </c>
      <c r="U31" s="23">
        <v>791</v>
      </c>
      <c r="V31" s="23">
        <v>1042</v>
      </c>
      <c r="W31" s="23">
        <v>1073</v>
      </c>
      <c r="X31" s="23">
        <v>976</v>
      </c>
      <c r="Y31" s="23">
        <v>596</v>
      </c>
      <c r="Z31" s="23">
        <v>229</v>
      </c>
      <c r="AA31" s="23">
        <v>60</v>
      </c>
      <c r="AB31" s="23">
        <v>10</v>
      </c>
      <c r="AC31" s="23"/>
    </row>
    <row r="32" spans="1:29" s="24" customFormat="1">
      <c r="A32" s="22">
        <v>1988</v>
      </c>
      <c r="B32" s="23">
        <f t="shared" si="0"/>
        <v>6730</v>
      </c>
      <c r="C32" s="23">
        <f>'Raw Data (EAF)'!C32/'1 minus TOT (EAF)'!C91</f>
        <v>3.0227937216677567</v>
      </c>
      <c r="D32" s="23">
        <f>'Raw Data (EAF)'!D32/'1 minus TOT (EAF)'!D91</f>
        <v>0</v>
      </c>
      <c r="E32" s="23">
        <f>'Raw Data (EAF)'!E32/'1 minus TOT (EAF)'!E91</f>
        <v>1.0003896877370264</v>
      </c>
      <c r="F32" s="23">
        <f>'Raw Data (EAF)'!F32/'1 minus TOT (EAF)'!F91</f>
        <v>1.0003151030510065</v>
      </c>
      <c r="G32" s="23">
        <f>'Raw Data (EAF)'!G32/'1 minus TOT (EAF)'!G91</f>
        <v>3.0007300301415238</v>
      </c>
      <c r="H32" s="23">
        <v>8</v>
      </c>
      <c r="I32" s="23">
        <v>6</v>
      </c>
      <c r="J32" s="23">
        <v>4</v>
      </c>
      <c r="K32" s="23">
        <v>14</v>
      </c>
      <c r="L32" s="23">
        <v>23</v>
      </c>
      <c r="M32" s="23">
        <v>36</v>
      </c>
      <c r="N32" s="23">
        <v>60</v>
      </c>
      <c r="O32" s="23">
        <v>82</v>
      </c>
      <c r="P32" s="23">
        <v>130</v>
      </c>
      <c r="Q32" s="23">
        <v>148</v>
      </c>
      <c r="R32" s="23">
        <v>230</v>
      </c>
      <c r="S32" s="23">
        <v>335</v>
      </c>
      <c r="T32" s="23">
        <v>581</v>
      </c>
      <c r="U32" s="23">
        <v>878</v>
      </c>
      <c r="V32" s="23">
        <v>1054</v>
      </c>
      <c r="W32" s="23">
        <v>1168</v>
      </c>
      <c r="X32" s="23">
        <v>1040</v>
      </c>
      <c r="Y32" s="23">
        <v>640</v>
      </c>
      <c r="Z32" s="23">
        <v>223</v>
      </c>
      <c r="AA32" s="23">
        <v>64</v>
      </c>
      <c r="AB32" s="23">
        <v>6</v>
      </c>
      <c r="AC32" s="23"/>
    </row>
    <row r="33" spans="1:29" s="24" customFormat="1">
      <c r="A33" s="22">
        <v>1989</v>
      </c>
      <c r="B33" s="23">
        <f t="shared" si="0"/>
        <v>7165</v>
      </c>
      <c r="C33" s="23">
        <f>'Raw Data (EAF)'!C33/'1 minus TOT (EAF)'!C92</f>
        <v>1.0074505424162339</v>
      </c>
      <c r="D33" s="23">
        <f>'Raw Data (EAF)'!D33/'1 minus TOT (EAF)'!D92</f>
        <v>2.0013069908422416</v>
      </c>
      <c r="E33" s="23">
        <f>'Raw Data (EAF)'!E33/'1 minus TOT (EAF)'!E92</f>
        <v>0</v>
      </c>
      <c r="F33" s="23">
        <f>'Raw Data (EAF)'!F33/'1 minus TOT (EAF)'!F92</f>
        <v>0</v>
      </c>
      <c r="G33" s="23">
        <f>'Raw Data (EAF)'!G33/'1 minus TOT (EAF)'!G92</f>
        <v>2.000475452184133</v>
      </c>
      <c r="H33" s="23">
        <v>5</v>
      </c>
      <c r="I33" s="23">
        <v>3</v>
      </c>
      <c r="J33" s="23">
        <v>8</v>
      </c>
      <c r="K33" s="23">
        <v>11</v>
      </c>
      <c r="L33" s="23">
        <v>17</v>
      </c>
      <c r="M33" s="23">
        <v>39</v>
      </c>
      <c r="N33" s="23">
        <v>48</v>
      </c>
      <c r="O33" s="23">
        <v>68</v>
      </c>
      <c r="P33" s="23">
        <v>130</v>
      </c>
      <c r="Q33" s="23">
        <v>168</v>
      </c>
      <c r="R33" s="23">
        <v>212</v>
      </c>
      <c r="S33" s="23">
        <v>356</v>
      </c>
      <c r="T33" s="23">
        <v>618</v>
      </c>
      <c r="U33" s="23">
        <v>908</v>
      </c>
      <c r="V33" s="23">
        <v>1124</v>
      </c>
      <c r="W33" s="23">
        <v>1240</v>
      </c>
      <c r="X33" s="23">
        <v>1151</v>
      </c>
      <c r="Y33" s="23">
        <v>712</v>
      </c>
      <c r="Z33" s="23">
        <v>272</v>
      </c>
      <c r="AA33" s="23">
        <v>68</v>
      </c>
      <c r="AB33" s="23">
        <v>7</v>
      </c>
      <c r="AC33" s="23"/>
    </row>
    <row r="34" spans="1:29" s="24" customFormat="1">
      <c r="A34" s="22">
        <v>1990</v>
      </c>
      <c r="B34" s="23">
        <f t="shared" si="0"/>
        <v>7415</v>
      </c>
      <c r="C34" s="23">
        <f>'Raw Data (EAF)'!C34/'1 minus TOT (EAF)'!C93</f>
        <v>0</v>
      </c>
      <c r="D34" s="23">
        <f>'Raw Data (EAF)'!D34/'1 minus TOT (EAF)'!D93</f>
        <v>0</v>
      </c>
      <c r="E34" s="23">
        <f>'Raw Data (EAF)'!E34/'1 minus TOT (EAF)'!E93</f>
        <v>1.0003478265689612</v>
      </c>
      <c r="F34" s="23">
        <f>'Raw Data (EAF)'!F34/'1 minus TOT (EAF)'!F93</f>
        <v>1.0002722819094652</v>
      </c>
      <c r="G34" s="23">
        <f>'Raw Data (EAF)'!G34/'1 minus TOT (EAF)'!G93</f>
        <v>1.0002237730068788</v>
      </c>
      <c r="H34" s="23">
        <v>3</v>
      </c>
      <c r="I34" s="23">
        <v>2</v>
      </c>
      <c r="J34" s="23">
        <v>7</v>
      </c>
      <c r="K34" s="23">
        <v>11</v>
      </c>
      <c r="L34" s="23">
        <v>24</v>
      </c>
      <c r="M34" s="23">
        <v>33</v>
      </c>
      <c r="N34" s="23">
        <v>64</v>
      </c>
      <c r="O34" s="23">
        <v>80</v>
      </c>
      <c r="P34" s="23">
        <v>104</v>
      </c>
      <c r="Q34" s="23">
        <v>171</v>
      </c>
      <c r="R34" s="23">
        <v>226</v>
      </c>
      <c r="S34" s="23">
        <v>338</v>
      </c>
      <c r="T34" s="23">
        <v>583</v>
      </c>
      <c r="U34" s="23">
        <v>999</v>
      </c>
      <c r="V34" s="23">
        <v>1163</v>
      </c>
      <c r="W34" s="23">
        <v>1281</v>
      </c>
      <c r="X34" s="23">
        <v>1184</v>
      </c>
      <c r="Y34" s="23">
        <v>772</v>
      </c>
      <c r="Z34" s="23">
        <v>287</v>
      </c>
      <c r="AA34" s="23">
        <v>71</v>
      </c>
      <c r="AB34" s="23">
        <v>12</v>
      </c>
      <c r="AC34" s="23"/>
    </row>
    <row r="35" spans="1:29" s="24" customFormat="1">
      <c r="A35" s="22">
        <v>1991</v>
      </c>
      <c r="B35" s="23">
        <f t="shared" si="0"/>
        <v>8102</v>
      </c>
      <c r="C35" s="23">
        <f>'Raw Data (EAF)'!C35/'1 minus TOT (EAF)'!C94</f>
        <v>0</v>
      </c>
      <c r="D35" s="23">
        <f>'Raw Data (EAF)'!D35/'1 minus TOT (EAF)'!D94</f>
        <v>0</v>
      </c>
      <c r="E35" s="23">
        <f>'Raw Data (EAF)'!E35/'1 minus TOT (EAF)'!E94</f>
        <v>1.0003799298968061</v>
      </c>
      <c r="F35" s="23">
        <f>'Raw Data (EAF)'!F35/'1 minus TOT (EAF)'!F94</f>
        <v>0</v>
      </c>
      <c r="G35" s="23">
        <f>'Raw Data (EAF)'!G35/'1 minus TOT (EAF)'!G94</f>
        <v>1.0002158028991113</v>
      </c>
      <c r="H35" s="23">
        <v>2</v>
      </c>
      <c r="I35" s="23">
        <v>4</v>
      </c>
      <c r="J35" s="23">
        <v>3</v>
      </c>
      <c r="K35" s="23">
        <v>16</v>
      </c>
      <c r="L35" s="23">
        <v>21</v>
      </c>
      <c r="M35" s="23">
        <v>35</v>
      </c>
      <c r="N35" s="23">
        <v>59</v>
      </c>
      <c r="O35" s="23">
        <v>85</v>
      </c>
      <c r="P35" s="23">
        <v>121</v>
      </c>
      <c r="Q35" s="23">
        <v>210</v>
      </c>
      <c r="R35" s="23">
        <v>230</v>
      </c>
      <c r="S35" s="23">
        <v>369</v>
      </c>
      <c r="T35" s="23">
        <v>673</v>
      </c>
      <c r="U35" s="23">
        <v>978</v>
      </c>
      <c r="V35" s="23">
        <v>1324</v>
      </c>
      <c r="W35" s="23">
        <v>1423</v>
      </c>
      <c r="X35" s="23">
        <v>1301</v>
      </c>
      <c r="Y35" s="23">
        <v>860</v>
      </c>
      <c r="Z35" s="23">
        <v>306</v>
      </c>
      <c r="AA35" s="23">
        <v>73</v>
      </c>
      <c r="AB35" s="23">
        <v>8</v>
      </c>
      <c r="AC35" s="23">
        <v>1</v>
      </c>
    </row>
    <row r="36" spans="1:29">
      <c r="A36" s="21">
        <f t="shared" ref="A36:A50" si="1">A35+1</f>
        <v>1992</v>
      </c>
      <c r="B36" s="23">
        <f t="shared" si="0"/>
        <v>8345</v>
      </c>
      <c r="C36" s="23">
        <f>'Raw Data (EAF)'!C36/'1 minus TOT (EAF)'!C95</f>
        <v>0</v>
      </c>
      <c r="D36" s="23">
        <f>'Raw Data (EAF)'!D36/'1 minus TOT (EAF)'!D95</f>
        <v>0</v>
      </c>
      <c r="E36" s="23">
        <f>'Raw Data (EAF)'!E36/'1 minus TOT (EAF)'!E95</f>
        <v>1.0003598689313122</v>
      </c>
      <c r="F36" s="23">
        <f>'Raw Data (EAF)'!F36/'1 minus TOT (EAF)'!F95</f>
        <v>1.0002298305361628</v>
      </c>
      <c r="G36" s="23">
        <f>'Raw Data (EAF)'!G36/'1 minus TOT (EAF)'!G95</f>
        <v>1.0002023525222823</v>
      </c>
      <c r="H36" s="21">
        <v>3</v>
      </c>
      <c r="I36" s="21">
        <v>4</v>
      </c>
      <c r="J36" s="21">
        <v>8</v>
      </c>
      <c r="K36" s="21">
        <v>11</v>
      </c>
      <c r="L36" s="21">
        <v>23</v>
      </c>
      <c r="M36" s="21">
        <v>48</v>
      </c>
      <c r="N36" s="21">
        <v>65</v>
      </c>
      <c r="O36" s="21">
        <v>105</v>
      </c>
      <c r="P36" s="21">
        <v>126</v>
      </c>
      <c r="Q36" s="21">
        <v>211</v>
      </c>
      <c r="R36" s="21">
        <v>265</v>
      </c>
      <c r="S36" s="21">
        <v>378</v>
      </c>
      <c r="T36" s="21">
        <v>649</v>
      </c>
      <c r="U36" s="21">
        <v>1038</v>
      </c>
      <c r="V36" s="21">
        <v>1333</v>
      </c>
      <c r="W36" s="21">
        <v>1453</v>
      </c>
      <c r="X36" s="21">
        <v>1310</v>
      </c>
      <c r="Y36" s="21">
        <v>873</v>
      </c>
      <c r="Z36" s="21">
        <v>343</v>
      </c>
      <c r="AA36" s="21">
        <v>88</v>
      </c>
      <c r="AB36" s="21">
        <v>11</v>
      </c>
      <c r="AC36" s="21">
        <v>0</v>
      </c>
    </row>
    <row r="37" spans="1:29">
      <c r="A37" s="21">
        <f t="shared" si="1"/>
        <v>1993</v>
      </c>
      <c r="B37" s="23">
        <f t="shared" si="0"/>
        <v>8824</v>
      </c>
      <c r="C37" s="23">
        <f>'Raw Data (EAF)'!C37/'1 minus TOT (EAF)'!C96</f>
        <v>1.0062355932192029</v>
      </c>
      <c r="D37" s="23">
        <f>'Raw Data (EAF)'!D37/'1 minus TOT (EAF)'!D96</f>
        <v>0</v>
      </c>
      <c r="E37" s="23">
        <f>'Raw Data (EAF)'!E37/'1 minus TOT (EAF)'!E96</f>
        <v>1.0003518483382401</v>
      </c>
      <c r="F37" s="23">
        <f>'Raw Data (EAF)'!F37/'1 minus TOT (EAF)'!F96</f>
        <v>3.0008384564116106</v>
      </c>
      <c r="G37" s="23">
        <f>'Raw Data (EAF)'!G37/'1 minus TOT (EAF)'!G96</f>
        <v>1.0001992407153333</v>
      </c>
      <c r="H37" s="21">
        <v>6</v>
      </c>
      <c r="I37" s="21">
        <v>4</v>
      </c>
      <c r="J37" s="21">
        <v>8</v>
      </c>
      <c r="K37" s="21">
        <v>15</v>
      </c>
      <c r="L37" s="21">
        <v>23</v>
      </c>
      <c r="M37" s="21">
        <v>51</v>
      </c>
      <c r="N37" s="21">
        <v>69</v>
      </c>
      <c r="O37" s="21">
        <v>89</v>
      </c>
      <c r="P37" s="21">
        <v>123</v>
      </c>
      <c r="Q37" s="21">
        <v>203</v>
      </c>
      <c r="R37" s="21">
        <v>271</v>
      </c>
      <c r="S37" s="21">
        <v>410</v>
      </c>
      <c r="T37" s="21">
        <v>667</v>
      </c>
      <c r="U37" s="21">
        <v>1031</v>
      </c>
      <c r="V37" s="21">
        <v>1452</v>
      </c>
      <c r="W37" s="21">
        <v>1540</v>
      </c>
      <c r="X37" s="21">
        <v>1427</v>
      </c>
      <c r="Y37" s="21">
        <v>957</v>
      </c>
      <c r="Z37" s="21">
        <v>376</v>
      </c>
      <c r="AA37" s="21">
        <v>87</v>
      </c>
      <c r="AB37" s="21">
        <v>15</v>
      </c>
      <c r="AC37" s="21">
        <v>0</v>
      </c>
    </row>
    <row r="38" spans="1:29">
      <c r="A38" s="21">
        <f t="shared" si="1"/>
        <v>1994</v>
      </c>
      <c r="B38" s="23">
        <f t="shared" si="0"/>
        <v>9319</v>
      </c>
      <c r="C38" s="23">
        <f>'Raw Data (EAF)'!C38/'1 minus TOT (EAF)'!C97</f>
        <v>1.0060850744913405</v>
      </c>
      <c r="D38" s="23">
        <f>'Raw Data (EAF)'!D38/'1 minus TOT (EAF)'!D97</f>
        <v>1.0004957904476506</v>
      </c>
      <c r="E38" s="23">
        <f>'Raw Data (EAF)'!E38/'1 minus TOT (EAF)'!E97</f>
        <v>1.0003378962975962</v>
      </c>
      <c r="F38" s="23">
        <f>'Raw Data (EAF)'!F38/'1 minus TOT (EAF)'!F97</f>
        <v>0</v>
      </c>
      <c r="G38" s="23">
        <f>'Raw Data (EAF)'!G38/'1 minus TOT (EAF)'!G97</f>
        <v>0</v>
      </c>
      <c r="H38" s="21">
        <v>3</v>
      </c>
      <c r="I38" s="21">
        <v>3</v>
      </c>
      <c r="J38" s="21">
        <v>7</v>
      </c>
      <c r="K38" s="21">
        <v>10</v>
      </c>
      <c r="L38" s="21">
        <v>34</v>
      </c>
      <c r="M38" s="21">
        <v>44</v>
      </c>
      <c r="N38" s="21">
        <v>78</v>
      </c>
      <c r="O38" s="21">
        <v>99</v>
      </c>
      <c r="P38" s="21">
        <v>153</v>
      </c>
      <c r="Q38" s="21">
        <v>213</v>
      </c>
      <c r="R38" s="21">
        <v>327</v>
      </c>
      <c r="S38" s="21">
        <v>442</v>
      </c>
      <c r="T38" s="21">
        <v>665</v>
      </c>
      <c r="U38" s="21">
        <v>1100</v>
      </c>
      <c r="V38" s="21">
        <v>1507</v>
      </c>
      <c r="W38" s="21">
        <v>1616</v>
      </c>
      <c r="X38" s="21">
        <v>1553</v>
      </c>
      <c r="Y38" s="21">
        <v>1006</v>
      </c>
      <c r="Z38" s="21">
        <v>347</v>
      </c>
      <c r="AA38" s="21">
        <v>102</v>
      </c>
      <c r="AB38" s="21">
        <v>10</v>
      </c>
      <c r="AC38" s="21">
        <v>0</v>
      </c>
    </row>
    <row r="39" spans="1:29">
      <c r="A39" s="21">
        <f t="shared" si="1"/>
        <v>1995</v>
      </c>
      <c r="B39" s="23">
        <f t="shared" si="0"/>
        <v>9642</v>
      </c>
      <c r="C39" s="23">
        <f>'Raw Data (EAF)'!C39/'1 minus TOT (EAF)'!C98</f>
        <v>0</v>
      </c>
      <c r="D39" s="23">
        <f>'Raw Data (EAF)'!D39/'1 minus TOT (EAF)'!D98</f>
        <v>0</v>
      </c>
      <c r="E39" s="23">
        <f>'Raw Data (EAF)'!E39/'1 minus TOT (EAF)'!E98</f>
        <v>0</v>
      </c>
      <c r="F39" s="23">
        <f>'Raw Data (EAF)'!F39/'1 minus TOT (EAF)'!F98</f>
        <v>0</v>
      </c>
      <c r="G39" s="23">
        <f>'Raw Data (EAF)'!G39/'1 minus TOT (EAF)'!G98</f>
        <v>1.0002088009949763</v>
      </c>
      <c r="H39" s="21">
        <v>1</v>
      </c>
      <c r="I39" s="21">
        <v>1</v>
      </c>
      <c r="J39" s="21">
        <v>7</v>
      </c>
      <c r="K39" s="21">
        <v>7</v>
      </c>
      <c r="L39" s="21">
        <v>24</v>
      </c>
      <c r="M39" s="21">
        <v>35</v>
      </c>
      <c r="N39" s="21">
        <v>73</v>
      </c>
      <c r="O39" s="21">
        <v>109</v>
      </c>
      <c r="P39" s="21">
        <v>157</v>
      </c>
      <c r="Q39" s="21">
        <v>227</v>
      </c>
      <c r="R39" s="21">
        <v>343</v>
      </c>
      <c r="S39" s="21">
        <v>486</v>
      </c>
      <c r="T39" s="21">
        <v>626</v>
      </c>
      <c r="U39" s="21">
        <v>1029</v>
      </c>
      <c r="V39" s="21">
        <v>1542</v>
      </c>
      <c r="W39" s="21">
        <v>1751</v>
      </c>
      <c r="X39" s="21">
        <v>1544</v>
      </c>
      <c r="Y39" s="21">
        <v>1140</v>
      </c>
      <c r="Z39" s="21">
        <v>444</v>
      </c>
      <c r="AA39" s="21">
        <v>82</v>
      </c>
      <c r="AB39" s="21">
        <v>14</v>
      </c>
      <c r="AC39" s="21">
        <v>0</v>
      </c>
    </row>
    <row r="40" spans="1:29">
      <c r="A40" s="21">
        <f t="shared" si="1"/>
        <v>1996</v>
      </c>
      <c r="B40" s="23">
        <f t="shared" si="0"/>
        <v>9739</v>
      </c>
      <c r="C40" s="23">
        <f>'Raw Data (EAF)'!C40/'1 minus TOT (EAF)'!C99</f>
        <v>1.0056400213001899</v>
      </c>
      <c r="D40" s="23">
        <f>'Raw Data (EAF)'!D40/'1 minus TOT (EAF)'!D99</f>
        <v>2.0008682269891835</v>
      </c>
      <c r="E40" s="23">
        <f>'Raw Data (EAF)'!E40/'1 minus TOT (EAF)'!E99</f>
        <v>0</v>
      </c>
      <c r="F40" s="23">
        <f>'Raw Data (EAF)'!F40/'1 minus TOT (EAF)'!F99</f>
        <v>0</v>
      </c>
      <c r="G40" s="23">
        <f>'Raw Data (EAF)'!G40/'1 minus TOT (EAF)'!G99</f>
        <v>1.000193264401249</v>
      </c>
      <c r="H40" s="21">
        <v>4</v>
      </c>
      <c r="I40" s="21">
        <v>0</v>
      </c>
      <c r="J40" s="21">
        <v>5</v>
      </c>
      <c r="K40" s="21">
        <v>14</v>
      </c>
      <c r="L40" s="21">
        <v>31</v>
      </c>
      <c r="M40" s="21">
        <v>49</v>
      </c>
      <c r="N40" s="21">
        <v>71</v>
      </c>
      <c r="O40" s="21">
        <v>95</v>
      </c>
      <c r="P40" s="21">
        <v>159</v>
      </c>
      <c r="Q40" s="21">
        <v>236</v>
      </c>
      <c r="R40" s="21">
        <v>341</v>
      </c>
      <c r="S40" s="21">
        <v>445</v>
      </c>
      <c r="T40" s="21">
        <v>646</v>
      </c>
      <c r="U40" s="21">
        <v>1046</v>
      </c>
      <c r="V40" s="21">
        <v>1519</v>
      </c>
      <c r="W40" s="21">
        <v>1755</v>
      </c>
      <c r="X40" s="21">
        <v>1629</v>
      </c>
      <c r="Y40" s="21">
        <v>1106</v>
      </c>
      <c r="Z40" s="21">
        <v>471</v>
      </c>
      <c r="AA40" s="21">
        <v>101</v>
      </c>
      <c r="AB40" s="21">
        <v>16</v>
      </c>
      <c r="AC40" s="21">
        <v>0</v>
      </c>
    </row>
    <row r="41" spans="1:29">
      <c r="A41" s="21">
        <f t="shared" si="1"/>
        <v>1997</v>
      </c>
      <c r="B41" s="23">
        <f t="shared" si="0"/>
        <v>10108</v>
      </c>
      <c r="C41" s="23">
        <f>'Raw Data (EAF)'!C41/'1 minus TOT (EAF)'!C100</f>
        <v>2.0110417818281077</v>
      </c>
      <c r="D41" s="23">
        <f>'Raw Data (EAF)'!D41/'1 minus TOT (EAF)'!D100</f>
        <v>0</v>
      </c>
      <c r="E41" s="23">
        <f>'Raw Data (EAF)'!E41/'1 minus TOT (EAF)'!E100</f>
        <v>0</v>
      </c>
      <c r="F41" s="23">
        <f>'Raw Data (EAF)'!F41/'1 minus TOT (EAF)'!F100</f>
        <v>1.0002347026859761</v>
      </c>
      <c r="G41" s="23">
        <f>'Raw Data (EAF)'!G41/'1 minus TOT (EAF)'!G100</f>
        <v>0</v>
      </c>
      <c r="H41" s="21">
        <v>3</v>
      </c>
      <c r="I41" s="21">
        <v>4</v>
      </c>
      <c r="J41" s="21">
        <v>10</v>
      </c>
      <c r="K41" s="21">
        <v>12</v>
      </c>
      <c r="L41" s="21">
        <v>34</v>
      </c>
      <c r="M41" s="21">
        <v>34</v>
      </c>
      <c r="N41" s="21">
        <v>62</v>
      </c>
      <c r="O41" s="21">
        <v>111</v>
      </c>
      <c r="P41" s="21">
        <v>152</v>
      </c>
      <c r="Q41" s="21">
        <v>219</v>
      </c>
      <c r="R41" s="21">
        <v>341</v>
      </c>
      <c r="S41" s="21">
        <v>470</v>
      </c>
      <c r="T41" s="21">
        <v>696</v>
      </c>
      <c r="U41" s="21">
        <v>1034</v>
      </c>
      <c r="V41" s="21">
        <v>1523</v>
      </c>
      <c r="W41" s="21">
        <v>1823</v>
      </c>
      <c r="X41" s="21">
        <v>1746</v>
      </c>
      <c r="Y41" s="21">
        <v>1228</v>
      </c>
      <c r="Z41" s="21">
        <v>497</v>
      </c>
      <c r="AA41" s="21">
        <v>95</v>
      </c>
      <c r="AB41" s="21">
        <v>14</v>
      </c>
      <c r="AC41" s="21">
        <v>0</v>
      </c>
    </row>
    <row r="42" spans="1:29">
      <c r="A42" s="21">
        <f t="shared" si="1"/>
        <v>1998</v>
      </c>
      <c r="B42" s="23">
        <f t="shared" si="0"/>
        <v>10443.537346261888</v>
      </c>
      <c r="C42" s="23">
        <f>'Raw Data (EAF)'!C42/'1 minus TOT (EAF)'!C101</f>
        <v>1.0057414119382879</v>
      </c>
      <c r="D42" s="23">
        <f>'Raw Data (EAF)'!D42/'1 minus TOT (EAF)'!D101</f>
        <v>1.000276366339468</v>
      </c>
      <c r="E42" s="23">
        <f>'Raw Data (EAF)'!E42/'1 minus TOT (EAF)'!E101</f>
        <v>2.0005527326789361</v>
      </c>
      <c r="F42" s="23">
        <f>'Raw Data (EAF)'!F42/'1 minus TOT (EAF)'!F101</f>
        <v>0</v>
      </c>
      <c r="G42" s="23">
        <f>'Raw Data (EAF)'!G42/'1 minus TOT (EAF)'!G101</f>
        <v>1.000276366339468</v>
      </c>
      <c r="H42" s="99">
        <f>SUM(C42:G42)</f>
        <v>5.0068468772961605</v>
      </c>
      <c r="I42" s="23">
        <f>'Raw Data (EAF)'!I42/'1 minus TOT (EAF)'!I101</f>
        <v>4.0005351073327109</v>
      </c>
      <c r="J42" s="23">
        <f>'Raw Data (EAF)'!J42/'1 minus TOT (EAF)'!J101</f>
        <v>7.0011400520877016</v>
      </c>
      <c r="K42" s="23">
        <f>'Raw Data (EAF)'!K42/'1 minus TOT (EAF)'!K101</f>
        <v>12.004913286067401</v>
      </c>
      <c r="L42" s="23">
        <f>'Raw Data (EAF)'!L42/'1 minus TOT (EAF)'!L101</f>
        <v>36.014766500096776</v>
      </c>
      <c r="M42" s="23">
        <f>'Raw Data (EAF)'!M42/'1 minus TOT (EAF)'!M101</f>
        <v>32.0148769916335</v>
      </c>
      <c r="N42" s="23">
        <f>'Raw Data (EAF)'!N42/'1 minus TOT (EAF)'!N101</f>
        <v>58.038519005835667</v>
      </c>
      <c r="O42" s="23">
        <f>'Raw Data (EAF)'!O42/'1 minus TOT (EAF)'!O101</f>
        <v>92.091913613837164</v>
      </c>
      <c r="P42" s="23">
        <f>'Raw Data (EAF)'!P42/'1 minus TOT (EAF)'!P101</f>
        <v>126.18386009829432</v>
      </c>
      <c r="Q42" s="23">
        <f>'Raw Data (EAF)'!Q42/'1 minus TOT (EAF)'!Q101</f>
        <v>213.45706667882899</v>
      </c>
      <c r="R42" s="23">
        <f>'Raw Data (EAF)'!R42/'1 minus TOT (EAF)'!R101</f>
        <v>324.12243824932557</v>
      </c>
      <c r="S42" s="23">
        <f>'Raw Data (EAF)'!S42/'1 minus TOT (EAF)'!S101</f>
        <v>461.62185294795427</v>
      </c>
      <c r="T42" s="23">
        <f>'Raw Data (EAF)'!T42/'1 minus TOT (EAF)'!T101</f>
        <v>664.19201597815095</v>
      </c>
      <c r="U42" s="23">
        <f>'Raw Data (EAF)'!U42/'1 minus TOT (EAF)'!U101</f>
        <v>992.60513282446789</v>
      </c>
      <c r="V42" s="23">
        <f>'Raw Data (EAF)'!V42/'1 minus TOT (EAF)'!V101</f>
        <v>1520.410177549014</v>
      </c>
      <c r="W42" s="23">
        <f>'Raw Data (EAF)'!W42/'1 minus TOT (EAF)'!W101</f>
        <v>1948.1241403365639</v>
      </c>
      <c r="X42" s="23">
        <f>'Raw Data (EAF)'!X42/'1 minus TOT (EAF)'!X101</f>
        <v>1871.379698316915</v>
      </c>
      <c r="Y42" s="23">
        <f>'Raw Data (EAF)'!Y42/'1 minus TOT (EAF)'!Y101</f>
        <v>1314.656951861662</v>
      </c>
      <c r="Z42" s="23">
        <f>'Raw Data (EAF)'!Z42/'1 minus TOT (EAF)'!Z101</f>
        <v>615.84961253427969</v>
      </c>
      <c r="AA42" s="23">
        <f>'Raw Data (EAF)'!AA42/'1 minus TOT (EAF)'!AA101</f>
        <v>127.45042625989475</v>
      </c>
      <c r="AB42" s="23">
        <f>'Raw Data (EAF)'!AB42/'1 minus TOT (EAF)'!AB101</f>
        <v>17.310461192350957</v>
      </c>
    </row>
    <row r="43" spans="1:29">
      <c r="A43" s="21">
        <f t="shared" si="1"/>
        <v>1999</v>
      </c>
      <c r="B43" s="23">
        <f t="shared" si="0"/>
        <v>9511.283763831927</v>
      </c>
      <c r="C43" s="23">
        <f>'Raw Data (EAF)'!C43/'1 minus TOT (EAF)'!C102</f>
        <v>0</v>
      </c>
      <c r="D43" s="23">
        <f>'Raw Data (EAF)'!D43/'1 minus TOT (EAF)'!D102</f>
        <v>0</v>
      </c>
      <c r="E43" s="23">
        <f>'Raw Data (EAF)'!E43/'1 minus TOT (EAF)'!E102</f>
        <v>1.000275314065463</v>
      </c>
      <c r="F43" s="23">
        <f>'Raw Data (EAF)'!F43/'1 minus TOT (EAF)'!F102</f>
        <v>1.000275314065463</v>
      </c>
      <c r="G43" s="23">
        <f>'Raw Data (EAF)'!G43/'1 minus TOT (EAF)'!G102</f>
        <v>1.000275314065463</v>
      </c>
      <c r="H43" s="99">
        <f t="shared" ref="H43:H50" si="2">SUM(C43:G43)</f>
        <v>3.0008259421963892</v>
      </c>
      <c r="I43" s="23">
        <f>'Raw Data (EAF)'!I43/'1 minus TOT (EAF)'!I102</f>
        <v>1.0001381937460907</v>
      </c>
      <c r="J43" s="23">
        <f>'Raw Data (EAF)'!J43/'1 minus TOT (EAF)'!J102</f>
        <v>3.0004686913528067</v>
      </c>
      <c r="K43" s="23">
        <f>'Raw Data (EAF)'!K43/'1 minus TOT (EAF)'!K102</f>
        <v>9.0037141386259592</v>
      </c>
      <c r="L43" s="23">
        <f>'Raw Data (EAF)'!L43/'1 minus TOT (EAF)'!L102</f>
        <v>21.008973624259834</v>
      </c>
      <c r="M43" s="23">
        <f>'Raw Data (EAF)'!M43/'1 minus TOT (EAF)'!M102</f>
        <v>26.012247260451783</v>
      </c>
      <c r="N43" s="23">
        <f>'Raw Data (EAF)'!N43/'1 minus TOT (EAF)'!N102</f>
        <v>45.029381089918161</v>
      </c>
      <c r="O43" s="23">
        <f>'Raw Data (EAF)'!O43/'1 minus TOT (EAF)'!O102</f>
        <v>74.0738592290529</v>
      </c>
      <c r="P43" s="23">
        <f>'Raw Data (EAF)'!P43/'1 minus TOT (EAF)'!P102</f>
        <v>110.16270017887491</v>
      </c>
      <c r="Q43" s="23">
        <f>'Raw Data (EAF)'!Q43/'1 minus TOT (EAF)'!Q102</f>
        <v>164.36216606814401</v>
      </c>
      <c r="R43" s="23">
        <f>'Raw Data (EAF)'!R43/'1 minus TOT (EAF)'!R102</f>
        <v>303.04312987408957</v>
      </c>
      <c r="S43" s="23">
        <f>'Raw Data (EAF)'!S43/'1 minus TOT (EAF)'!S102</f>
        <v>438.50053925741543</v>
      </c>
      <c r="T43" s="23">
        <f>'Raw Data (EAF)'!T43/'1 minus TOT (EAF)'!T102</f>
        <v>594.51488679679971</v>
      </c>
      <c r="U43" s="23">
        <f>'Raw Data (EAF)'!U43/'1 minus TOT (EAF)'!U102</f>
        <v>862.82126875372956</v>
      </c>
      <c r="V43" s="23">
        <f>'Raw Data (EAF)'!V43/'1 minus TOT (EAF)'!V102</f>
        <v>1320.5167130194384</v>
      </c>
      <c r="W43" s="23">
        <f>'Raw Data (EAF)'!W43/'1 minus TOT (EAF)'!W102</f>
        <v>1699.1141635428314</v>
      </c>
      <c r="X43" s="23">
        <f>'Raw Data (EAF)'!X43/'1 minus TOT (EAF)'!X102</f>
        <v>1808.7279732204888</v>
      </c>
      <c r="Y43" s="23">
        <f>'Raw Data (EAF)'!Y43/'1 minus TOT (EAF)'!Y102</f>
        <v>1272.5542988318045</v>
      </c>
      <c r="Z43" s="23">
        <f>'Raw Data (EAF)'!Z43/'1 minus TOT (EAF)'!Z102</f>
        <v>592.60401867396331</v>
      </c>
      <c r="AA43" s="23">
        <f>'Raw Data (EAF)'!AA43/'1 minus TOT (EAF)'!AA102</f>
        <v>149.50238336909456</v>
      </c>
      <c r="AB43" s="23">
        <f>'Raw Data (EAF)'!AB43/'1 minus TOT (EAF)'!AB102</f>
        <v>12.72991407564886</v>
      </c>
    </row>
    <row r="44" spans="1:29">
      <c r="A44" s="21">
        <f t="shared" si="1"/>
        <v>2000</v>
      </c>
      <c r="B44" s="23">
        <f t="shared" si="0"/>
        <v>9437.9310961091214</v>
      </c>
      <c r="C44" s="23">
        <f>'Raw Data (EAF)'!C44/'1 minus TOT (EAF)'!C103</f>
        <v>0</v>
      </c>
      <c r="D44" s="23">
        <f>'Raw Data (EAF)'!D44/'1 minus TOT (EAF)'!D103</f>
        <v>0</v>
      </c>
      <c r="E44" s="23">
        <f>'Raw Data (EAF)'!E44/'1 minus TOT (EAF)'!E103</f>
        <v>0</v>
      </c>
      <c r="F44" s="23">
        <f>'Raw Data (EAF)'!F44/'1 minus TOT (EAF)'!F103</f>
        <v>0</v>
      </c>
      <c r="G44" s="23">
        <f>'Raw Data (EAF)'!G44/'1 minus TOT (EAF)'!G103</f>
        <v>0</v>
      </c>
      <c r="H44" s="99">
        <f t="shared" si="2"/>
        <v>0</v>
      </c>
      <c r="I44" s="23">
        <f>'Raw Data (EAF)'!I44/'1 minus TOT (EAF)'!I103</f>
        <v>0</v>
      </c>
      <c r="J44" s="23">
        <f>'Raw Data (EAF)'!J44/'1 minus TOT (EAF)'!J103</f>
        <v>5.000765273422628</v>
      </c>
      <c r="K44" s="23">
        <f>'Raw Data (EAF)'!K44/'1 minus TOT (EAF)'!K103</f>
        <v>7.002768158383514</v>
      </c>
      <c r="L44" s="23">
        <f>'Raw Data (EAF)'!L44/'1 minus TOT (EAF)'!L103</f>
        <v>23.009924097434499</v>
      </c>
      <c r="M44" s="23">
        <f>'Raw Data (EAF)'!M44/'1 minus TOT (EAF)'!M103</f>
        <v>29.013690516094005</v>
      </c>
      <c r="N44" s="23">
        <f>'Raw Data (EAF)'!N44/'1 minus TOT (EAF)'!N103</f>
        <v>36.022831064922443</v>
      </c>
      <c r="O44" s="23">
        <f>'Raw Data (EAF)'!O44/'1 minus TOT (EAF)'!O103</f>
        <v>63.063056945760685</v>
      </c>
      <c r="P44" s="23">
        <f>'Raw Data (EAF)'!P44/'1 minus TOT (EAF)'!P103</f>
        <v>113.17224262933721</v>
      </c>
      <c r="Q44" s="23">
        <f>'Raw Data (EAF)'!Q44/'1 minus TOT (EAF)'!Q103</f>
        <v>184.40540501420969</v>
      </c>
      <c r="R44" s="23">
        <f>'Raw Data (EAF)'!R44/'1 minus TOT (EAF)'!R103</f>
        <v>265.92163738069615</v>
      </c>
      <c r="S44" s="23">
        <f>'Raw Data (EAF)'!S44/'1 minus TOT (EAF)'!S103</f>
        <v>468.6677233071743</v>
      </c>
      <c r="T44" s="23">
        <f>'Raw Data (EAF)'!T44/'1 minus TOT (EAF)'!T103</f>
        <v>603.58111388380735</v>
      </c>
      <c r="U44" s="23">
        <f>'Raw Data (EAF)'!U44/'1 minus TOT (EAF)'!U103</f>
        <v>823.06821022313829</v>
      </c>
      <c r="V44" s="23">
        <f>'Raw Data (EAF)'!V44/'1 minus TOT (EAF)'!V103</f>
        <v>1227.1300198020083</v>
      </c>
      <c r="W44" s="23">
        <f>'Raw Data (EAF)'!W44/'1 minus TOT (EAF)'!W103</f>
        <v>1672.9846672528647</v>
      </c>
      <c r="X44" s="23">
        <f>'Raw Data (EAF)'!X44/'1 minus TOT (EAF)'!X103</f>
        <v>1768.5181097638053</v>
      </c>
      <c r="Y44" s="23">
        <f>'Raw Data (EAF)'!Y44/'1 minus TOT (EAF)'!Y103</f>
        <v>1340.1639505872567</v>
      </c>
      <c r="Z44" s="23">
        <f>'Raw Data (EAF)'!Z44/'1 minus TOT (EAF)'!Z103</f>
        <v>622.80229579349282</v>
      </c>
      <c r="AA44" s="23">
        <f>'Raw Data (EAF)'!AA44/'1 minus TOT (EAF)'!AA103</f>
        <v>161.70118307726281</v>
      </c>
      <c r="AB44" s="23">
        <f>'Raw Data (EAF)'!AB44/'1 minus TOT (EAF)'!AB103</f>
        <v>22.70150133805053</v>
      </c>
    </row>
    <row r="45" spans="1:29">
      <c r="A45" s="21">
        <f t="shared" si="1"/>
        <v>2001</v>
      </c>
      <c r="B45" s="23">
        <f t="shared" si="0"/>
        <v>9200.4354803661099</v>
      </c>
      <c r="C45" s="23">
        <f>'Raw Data (EAF)'!C45/'1 minus TOT (EAF)'!C104</f>
        <v>0</v>
      </c>
      <c r="D45" s="23">
        <f>'Raw Data (EAF)'!D45/'1 minus TOT (EAF)'!D104</f>
        <v>0</v>
      </c>
      <c r="E45" s="23">
        <f>'Raw Data (EAF)'!E45/'1 minus TOT (EAF)'!E104</f>
        <v>0</v>
      </c>
      <c r="F45" s="23">
        <f>'Raw Data (EAF)'!F45/'1 minus TOT (EAF)'!F104</f>
        <v>0</v>
      </c>
      <c r="G45" s="23">
        <f>'Raw Data (EAF)'!G45/'1 minus TOT (EAF)'!G104</f>
        <v>0</v>
      </c>
      <c r="H45" s="99">
        <f t="shared" si="2"/>
        <v>0</v>
      </c>
      <c r="I45" s="23">
        <f>'Raw Data (EAF)'!I45/'1 minus TOT (EAF)'!I104</f>
        <v>1.0001344047323031</v>
      </c>
      <c r="J45" s="23">
        <f>'Raw Data (EAF)'!J45/'1 minus TOT (EAF)'!J104</f>
        <v>4.0005786757968851</v>
      </c>
      <c r="K45" s="23">
        <f>'Raw Data (EAF)'!K45/'1 minus TOT (EAF)'!K104</f>
        <v>9.0034819401044199</v>
      </c>
      <c r="L45" s="23">
        <f>'Raw Data (EAF)'!L45/'1 minus TOT (EAF)'!L104</f>
        <v>23.009985106663159</v>
      </c>
      <c r="M45" s="23">
        <f>'Raw Data (EAF)'!M45/'1 minus TOT (EAF)'!M104</f>
        <v>30.015065698358409</v>
      </c>
      <c r="N45" s="23">
        <f>'Raw Data (EAF)'!N45/'1 minus TOT (EAF)'!N104</f>
        <v>37.024769226507949</v>
      </c>
      <c r="O45" s="23">
        <f>'Raw Data (EAF)'!O45/'1 minus TOT (EAF)'!O104</f>
        <v>69.072633639614793</v>
      </c>
      <c r="P45" s="23">
        <f>'Raw Data (EAF)'!P45/'1 minus TOT (EAF)'!P104</f>
        <v>103.1607026625848</v>
      </c>
      <c r="Q45" s="23">
        <f>'Raw Data (EAF)'!Q45/'1 minus TOT (EAF)'!Q104</f>
        <v>184.42547866058814</v>
      </c>
      <c r="R45" s="23">
        <f>'Raw Data (EAF)'!R45/'1 minus TOT (EAF)'!R104</f>
        <v>259.89892235270651</v>
      </c>
      <c r="S45" s="23">
        <f>'Raw Data (EAF)'!S45/'1 minus TOT (EAF)'!S104</f>
        <v>426.43186016006388</v>
      </c>
      <c r="T45" s="23">
        <f>'Raw Data (EAF)'!T45/'1 minus TOT (EAF)'!T104</f>
        <v>563.11639004056167</v>
      </c>
      <c r="U45" s="23">
        <f>'Raw Data (EAF)'!U45/'1 minus TOT (EAF)'!U104</f>
        <v>715.22416930045313</v>
      </c>
      <c r="V45" s="23">
        <f>'Raw Data (EAF)'!V45/'1 minus TOT (EAF)'!V104</f>
        <v>1212.4633831122951</v>
      </c>
      <c r="W45" s="23">
        <f>'Raw Data (EAF)'!W45/'1 minus TOT (EAF)'!W104</f>
        <v>1665.0369712345175</v>
      </c>
      <c r="X45" s="23">
        <f>'Raw Data (EAF)'!X45/'1 minus TOT (EAF)'!X104</f>
        <v>1734.0881258083039</v>
      </c>
      <c r="Y45" s="23">
        <f>'Raw Data (EAF)'!Y45/'1 minus TOT (EAF)'!Y104</f>
        <v>1326.5531956974851</v>
      </c>
      <c r="Z45" s="23">
        <f>'Raw Data (EAF)'!Z45/'1 minus TOT (EAF)'!Z104</f>
        <v>648.21525400015071</v>
      </c>
      <c r="AA45" s="23">
        <f>'Raw Data (EAF)'!AA45/'1 minus TOT (EAF)'!AA104</f>
        <v>166.41848071992359</v>
      </c>
      <c r="AB45" s="23">
        <f>'Raw Data (EAF)'!AB45/'1 minus TOT (EAF)'!AB104</f>
        <v>22.275897924699965</v>
      </c>
    </row>
    <row r="46" spans="1:29">
      <c r="A46" s="21">
        <f t="shared" si="1"/>
        <v>2002</v>
      </c>
      <c r="B46" s="23">
        <f t="shared" si="0"/>
        <v>8897.2761041581525</v>
      </c>
      <c r="C46" s="23">
        <f>'Raw Data (EAF)'!C46/'1 minus TOT (EAF)'!C105</f>
        <v>1.0052596069345161</v>
      </c>
      <c r="D46" s="23">
        <f>'Raw Data (EAF)'!D46/'1 minus TOT (EAF)'!D105</f>
        <v>0</v>
      </c>
      <c r="E46" s="23">
        <f>'Raw Data (EAF)'!E46/'1 minus TOT (EAF)'!E105</f>
        <v>3.0007358148565153</v>
      </c>
      <c r="F46" s="23">
        <f>'Raw Data (EAF)'!F46/'1 minus TOT (EAF)'!F105</f>
        <v>3.0007358148565153</v>
      </c>
      <c r="G46" s="23">
        <f>'Raw Data (EAF)'!G46/'1 minus TOT (EAF)'!G105</f>
        <v>1.0002452716188384</v>
      </c>
      <c r="H46" s="99">
        <f t="shared" si="2"/>
        <v>8.0069765082663853</v>
      </c>
      <c r="I46" s="23">
        <f>'Raw Data (EAF)'!I46/'1 minus TOT (EAF)'!I105</f>
        <v>3.0003802672175222</v>
      </c>
      <c r="J46" s="23">
        <f>'Raw Data (EAF)'!J46/'1 minus TOT (EAF)'!J105</f>
        <v>5.0007504147952231</v>
      </c>
      <c r="K46" s="23">
        <f>'Raw Data (EAF)'!K46/'1 minus TOT (EAF)'!K105</f>
        <v>5.0020369986576583</v>
      </c>
      <c r="L46" s="23">
        <f>'Raw Data (EAF)'!L46/'1 minus TOT (EAF)'!L105</f>
        <v>20.008917154586445</v>
      </c>
      <c r="M46" s="23">
        <f>'Raw Data (EAF)'!M46/'1 minus TOT (EAF)'!M105</f>
        <v>18.008792417074229</v>
      </c>
      <c r="N46" s="23">
        <f>'Raw Data (EAF)'!N46/'1 minus TOT (EAF)'!N105</f>
        <v>32.020995871931106</v>
      </c>
      <c r="O46" s="23">
        <f>'Raw Data (EAF)'!O46/'1 minus TOT (EAF)'!O105</f>
        <v>67.07013802938711</v>
      </c>
      <c r="P46" s="23">
        <f>'Raw Data (EAF)'!P46/'1 minus TOT (EAF)'!P105</f>
        <v>103.16637870199214</v>
      </c>
      <c r="Q46" s="23">
        <f>'Raw Data (EAF)'!Q46/'1 minus TOT (EAF)'!Q105</f>
        <v>157.37107683183095</v>
      </c>
      <c r="R46" s="23">
        <f>'Raw Data (EAF)'!R46/'1 minus TOT (EAF)'!R105</f>
        <v>253.88003355193777</v>
      </c>
      <c r="S46" s="23">
        <f>'Raw Data (EAF)'!S46/'1 minus TOT (EAF)'!S105</f>
        <v>371.03873807056505</v>
      </c>
      <c r="T46" s="23">
        <f>'Raw Data (EAF)'!T46/'1 minus TOT (EAF)'!T105</f>
        <v>566.06217754939121</v>
      </c>
      <c r="U46" s="23">
        <f>'Raw Data (EAF)'!U46/'1 minus TOT (EAF)'!U105</f>
        <v>703.93951393206203</v>
      </c>
      <c r="V46" s="23">
        <f>'Raw Data (EAF)'!V46/'1 minus TOT (EAF)'!V105</f>
        <v>1126.3222592952263</v>
      </c>
      <c r="W46" s="23">
        <f>'Raw Data (EAF)'!W46/'1 minus TOT (EAF)'!W105</f>
        <v>1572.1553982581902</v>
      </c>
      <c r="X46" s="23">
        <f>'Raw Data (EAF)'!X46/'1 minus TOT (EAF)'!X105</f>
        <v>1672.0131381519936</v>
      </c>
      <c r="Y46" s="23">
        <f>'Raw Data (EAF)'!Y46/'1 minus TOT (EAF)'!Y105</f>
        <v>1401.440517916787</v>
      </c>
      <c r="Z46" s="23">
        <f>'Raw Data (EAF)'!Z46/'1 minus TOT (EAF)'!Z105</f>
        <v>610.2665523420718</v>
      </c>
      <c r="AA46" s="23">
        <f>'Raw Data (EAF)'!AA46/'1 minus TOT (EAF)'!AA105</f>
        <v>177.86178647707658</v>
      </c>
      <c r="AB46" s="23">
        <f>'Raw Data (EAF)'!AB46/'1 minus TOT (EAF)'!AB105</f>
        <v>23.639545417112739</v>
      </c>
    </row>
    <row r="47" spans="1:29">
      <c r="A47" s="21">
        <f t="shared" si="1"/>
        <v>2003</v>
      </c>
      <c r="B47" s="23">
        <f t="shared" si="0"/>
        <v>8667.6327479472839</v>
      </c>
      <c r="C47" s="23">
        <f>'Raw Data (EAF)'!C47/'1 minus TOT (EAF)'!C106</f>
        <v>0</v>
      </c>
      <c r="D47" s="23">
        <f>'Raw Data (EAF)'!D47/'1 minus TOT (EAF)'!D106</f>
        <v>0</v>
      </c>
      <c r="E47" s="23">
        <f>'Raw Data (EAF)'!E47/'1 minus TOT (EAF)'!E106</f>
        <v>0</v>
      </c>
      <c r="F47" s="23">
        <f>'Raw Data (EAF)'!F47/'1 minus TOT (EAF)'!F106</f>
        <v>0</v>
      </c>
      <c r="G47" s="23">
        <f>'Raw Data (EAF)'!G47/'1 minus TOT (EAF)'!G106</f>
        <v>0</v>
      </c>
      <c r="H47" s="99">
        <f t="shared" si="2"/>
        <v>0</v>
      </c>
      <c r="I47" s="23">
        <f>'Raw Data (EAF)'!I47/'1 minus TOT (EAF)'!I106</f>
        <v>2.0002450691209965</v>
      </c>
      <c r="J47" s="23">
        <f>'Raw Data (EAF)'!J47/'1 minus TOT (EAF)'!J106</f>
        <v>5.0007086305192967</v>
      </c>
      <c r="K47" s="23">
        <f>'Raw Data (EAF)'!K47/'1 minus TOT (EAF)'!K106</f>
        <v>10.003995050348289</v>
      </c>
      <c r="L47" s="23">
        <f>'Raw Data (EAF)'!L47/'1 minus TOT (EAF)'!L106</f>
        <v>23.010849346592824</v>
      </c>
      <c r="M47" s="23">
        <f>'Raw Data (EAF)'!M47/'1 minus TOT (EAF)'!M106</f>
        <v>19.009619559435983</v>
      </c>
      <c r="N47" s="23">
        <f>'Raw Data (EAF)'!N47/'1 minus TOT (EAF)'!N106</f>
        <v>30.019679297835463</v>
      </c>
      <c r="O47" s="23">
        <f>'Raw Data (EAF)'!O47/'1 minus TOT (EAF)'!O106</f>
        <v>50.05139290728259</v>
      </c>
      <c r="P47" s="23">
        <f>'Raw Data (EAF)'!P47/'1 minus TOT (EAF)'!P106</f>
        <v>97.156314758947829</v>
      </c>
      <c r="Q47" s="23">
        <f>'Raw Data (EAF)'!Q47/'1 minus TOT (EAF)'!Q106</f>
        <v>159.37656689445581</v>
      </c>
      <c r="R47" s="23">
        <f>'Raw Data (EAF)'!R47/'1 minus TOT (EAF)'!R106</f>
        <v>232.80429950713253</v>
      </c>
      <c r="S47" s="23">
        <f>'Raw Data (EAF)'!S47/'1 minus TOT (EAF)'!S106</f>
        <v>385.10822412479143</v>
      </c>
      <c r="T47" s="23">
        <f>'Raw Data (EAF)'!T47/'1 minus TOT (EAF)'!T106</f>
        <v>480.25551462780811</v>
      </c>
      <c r="U47" s="23">
        <f>'Raw Data (EAF)'!U47/'1 minus TOT (EAF)'!U106</f>
        <v>673.30879292207806</v>
      </c>
      <c r="V47" s="23">
        <f>'Raw Data (EAF)'!V47/'1 minus TOT (EAF)'!V106</f>
        <v>1018.5211517885573</v>
      </c>
      <c r="W47" s="23">
        <f>'Raw Data (EAF)'!W47/'1 minus TOT (EAF)'!W106</f>
        <v>1529.8770725844561</v>
      </c>
      <c r="X47" s="23">
        <f>'Raw Data (EAF)'!X47/'1 minus TOT (EAF)'!X106</f>
        <v>1681.7351461163601</v>
      </c>
      <c r="Y47" s="23">
        <f>'Raw Data (EAF)'!Y47/'1 minus TOT (EAF)'!Y106</f>
        <v>1424.7449302073285</v>
      </c>
      <c r="Z47" s="23">
        <f>'Raw Data (EAF)'!Z47/'1 minus TOT (EAF)'!Z106</f>
        <v>658.05604468576564</v>
      </c>
      <c r="AA47" s="23">
        <f>'Raw Data (EAF)'!AA47/'1 minus TOT (EAF)'!AA106</f>
        <v>158.38876201429392</v>
      </c>
      <c r="AB47" s="23">
        <f>'Raw Data (EAF)'!AB47/'1 minus TOT (EAF)'!AB106</f>
        <v>29.203437854174535</v>
      </c>
    </row>
    <row r="48" spans="1:29">
      <c r="A48" s="21">
        <f t="shared" si="1"/>
        <v>2004</v>
      </c>
      <c r="B48" s="23">
        <f t="shared" si="0"/>
        <v>8392.431654190992</v>
      </c>
      <c r="C48" s="23">
        <f>'Raw Data (EAF)'!C48/'1 minus TOT (EAF)'!C107</f>
        <v>1.0051595904194581</v>
      </c>
      <c r="D48" s="23">
        <f>'Raw Data (EAF)'!D48/'1 minus TOT (EAF)'!D107</f>
        <v>0</v>
      </c>
      <c r="E48" s="23">
        <f>'Raw Data (EAF)'!E48/'1 minus TOT (EAF)'!E107</f>
        <v>0</v>
      </c>
      <c r="F48" s="23">
        <f>'Raw Data (EAF)'!F48/'1 minus TOT (EAF)'!F107</f>
        <v>0</v>
      </c>
      <c r="G48" s="23">
        <f>'Raw Data (EAF)'!G48/'1 minus TOT (EAF)'!G107</f>
        <v>0</v>
      </c>
      <c r="H48" s="99">
        <f t="shared" si="2"/>
        <v>1.0051595904194581</v>
      </c>
      <c r="I48" s="23">
        <f>'Raw Data (EAF)'!I48/'1 minus TOT (EAF)'!I107</f>
        <v>2.0002353545323857</v>
      </c>
      <c r="J48" s="23">
        <f>'Raw Data (EAF)'!J48/'1 minus TOT (EAF)'!J107</f>
        <v>2.0002865634543867</v>
      </c>
      <c r="K48" s="23">
        <f>'Raw Data (EAF)'!K48/'1 minus TOT (EAF)'!K107</f>
        <v>6.0024427408727057</v>
      </c>
      <c r="L48" s="23">
        <f>'Raw Data (EAF)'!L48/'1 minus TOT (EAF)'!L107</f>
        <v>23.01031800764591</v>
      </c>
      <c r="M48" s="23">
        <f>'Raw Data (EAF)'!M48/'1 minus TOT (EAF)'!M107</f>
        <v>14.006921031559672</v>
      </c>
      <c r="N48" s="23">
        <f>'Raw Data (EAF)'!N48/'1 minus TOT (EAF)'!N107</f>
        <v>33.021369902129848</v>
      </c>
      <c r="O48" s="23">
        <f>'Raw Data (EAF)'!O48/'1 minus TOT (EAF)'!O107</f>
        <v>43.042778343630481</v>
      </c>
      <c r="P48" s="23">
        <f>'Raw Data (EAF)'!P48/'1 minus TOT (EAF)'!P107</f>
        <v>68.107014298202401</v>
      </c>
      <c r="Q48" s="23">
        <f>'Raw Data (EAF)'!Q48/'1 minus TOT (EAF)'!Q107</f>
        <v>139.33232072102803</v>
      </c>
      <c r="R48" s="23">
        <f>'Raw Data (EAF)'!R48/'1 minus TOT (EAF)'!R107</f>
        <v>228.77509072445685</v>
      </c>
      <c r="S48" s="23">
        <f>'Raw Data (EAF)'!S48/'1 minus TOT (EAF)'!S107</f>
        <v>372.97271355381963</v>
      </c>
      <c r="T48" s="23">
        <f>'Raw Data (EAF)'!T48/'1 minus TOT (EAF)'!T107</f>
        <v>495.2455986215208</v>
      </c>
      <c r="U48" s="23">
        <f>'Raw Data (EAF)'!U48/'1 minus TOT (EAF)'!U107</f>
        <v>678.09250683162213</v>
      </c>
      <c r="V48" s="23">
        <f>'Raw Data (EAF)'!V48/'1 minus TOT (EAF)'!V107</f>
        <v>1012.8127682214763</v>
      </c>
      <c r="W48" s="23">
        <f>'Raw Data (EAF)'!W48/'1 minus TOT (EAF)'!W107</f>
        <v>1433.5131656928133</v>
      </c>
      <c r="X48" s="23">
        <f>'Raw Data (EAF)'!X48/'1 minus TOT (EAF)'!X107</f>
        <v>1681.9028465826495</v>
      </c>
      <c r="Y48" s="23">
        <f>'Raw Data (EAF)'!Y48/'1 minus TOT (EAF)'!Y107</f>
        <v>1263.5933822949223</v>
      </c>
      <c r="Z48" s="23">
        <f>'Raw Data (EAF)'!Z48/'1 minus TOT (EAF)'!Z107</f>
        <v>664.53904410648158</v>
      </c>
      <c r="AA48" s="23">
        <f>'Raw Data (EAF)'!AA48/'1 minus TOT (EAF)'!AA107</f>
        <v>207.05466860183842</v>
      </c>
      <c r="AB48" s="23">
        <f>'Raw Data (EAF)'!AB48/'1 minus TOT (EAF)'!AB107</f>
        <v>22.401022405916901</v>
      </c>
    </row>
    <row r="49" spans="1:28">
      <c r="A49" s="21">
        <f t="shared" si="1"/>
        <v>2005</v>
      </c>
      <c r="B49" s="23">
        <f t="shared" si="0"/>
        <v>8325.8663852476293</v>
      </c>
      <c r="C49" s="23">
        <f>'Raw Data (EAF)'!C49/'1 minus TOT (EAF)'!C108</f>
        <v>1.0052413340084572</v>
      </c>
      <c r="D49" s="23">
        <f>'Raw Data (EAF)'!D49/'1 minus TOT (EAF)'!D108</f>
        <v>2.000458907543293</v>
      </c>
      <c r="E49" s="23">
        <f>'Raw Data (EAF)'!E49/'1 minus TOT (EAF)'!E108</f>
        <v>1.0002294537716465</v>
      </c>
      <c r="F49" s="23">
        <f>'Raw Data (EAF)'!F49/'1 minus TOT (EAF)'!F108</f>
        <v>0</v>
      </c>
      <c r="G49" s="23">
        <f>'Raw Data (EAF)'!G49/'1 minus TOT (EAF)'!G108</f>
        <v>0</v>
      </c>
      <c r="H49" s="99">
        <f t="shared" si="2"/>
        <v>4.0059296953233972</v>
      </c>
      <c r="I49" s="23">
        <f>'Raw Data (EAF)'!I49/'1 minus TOT (EAF)'!I108</f>
        <v>3.0003723528105684</v>
      </c>
      <c r="J49" s="23">
        <f>'Raw Data (EAF)'!J49/'1 minus TOT (EAF)'!J108</f>
        <v>1.0001348179690075</v>
      </c>
      <c r="K49" s="23">
        <f>'Raw Data (EAF)'!K49/'1 minus TOT (EAF)'!K108</f>
        <v>7.0026287460290071</v>
      </c>
      <c r="L49" s="23">
        <f>'Raw Data (EAF)'!L49/'1 minus TOT (EAF)'!L108</f>
        <v>9.0041818417405235</v>
      </c>
      <c r="M49" s="23">
        <f>'Raw Data (EAF)'!M49/'1 minus TOT (EAF)'!M108</f>
        <v>22.010978077235606</v>
      </c>
      <c r="N49" s="23">
        <f>'Raw Data (EAF)'!N49/'1 minus TOT (EAF)'!N108</f>
        <v>24.016136123566291</v>
      </c>
      <c r="O49" s="23">
        <f>'Raw Data (EAF)'!O49/'1 minus TOT (EAF)'!O108</f>
        <v>45.044829191085313</v>
      </c>
      <c r="P49" s="23">
        <f>'Raw Data (EAF)'!P49/'1 minus TOT (EAF)'!P108</f>
        <v>67.106787776015778</v>
      </c>
      <c r="Q49" s="23">
        <f>'Raw Data (EAF)'!Q49/'1 minus TOT (EAF)'!Q108</f>
        <v>125.30135027058584</v>
      </c>
      <c r="R49" s="23">
        <f>'Raw Data (EAF)'!R49/'1 minus TOT (EAF)'!R108</f>
        <v>207.72361472666418</v>
      </c>
      <c r="S49" s="23">
        <f>'Raw Data (EAF)'!S49/'1 minus TOT (EAF)'!S108</f>
        <v>375.96772048506227</v>
      </c>
      <c r="T49" s="23">
        <f>'Raw Data (EAF)'!T49/'1 minus TOT (EAF)'!T108</f>
        <v>512.35329382134319</v>
      </c>
      <c r="U49" s="23">
        <f>'Raw Data (EAF)'!U49/'1 minus TOT (EAF)'!U108</f>
        <v>618.19659747281071</v>
      </c>
      <c r="V49" s="23">
        <f>'Raw Data (EAF)'!V49/'1 minus TOT (EAF)'!V108</f>
        <v>948.22061159745908</v>
      </c>
      <c r="W49" s="23">
        <f>'Raw Data (EAF)'!W49/'1 minus TOT (EAF)'!W108</f>
        <v>1408.3872698762484</v>
      </c>
      <c r="X49" s="23">
        <f>'Raw Data (EAF)'!X49/'1 minus TOT (EAF)'!X108</f>
        <v>1714.0779524060188</v>
      </c>
      <c r="Y49" s="23">
        <f>'Raw Data (EAF)'!Y49/'1 minus TOT (EAF)'!Y108</f>
        <v>1378.4494018661496</v>
      </c>
      <c r="Z49" s="23">
        <f>'Raw Data (EAF)'!Z49/'1 minus TOT (EAF)'!Z108</f>
        <v>683.42027398705909</v>
      </c>
      <c r="AA49" s="23">
        <f>'Raw Data (EAF)'!AA49/'1 minus TOT (EAF)'!AA108</f>
        <v>147.2654816706428</v>
      </c>
      <c r="AB49" s="23">
        <f>'Raw Data (EAF)'!AB49/'1 minus TOT (EAF)'!AB108</f>
        <v>24.310838445807772</v>
      </c>
    </row>
    <row r="50" spans="1:28">
      <c r="A50" s="21">
        <f t="shared" si="1"/>
        <v>2006</v>
      </c>
      <c r="B50" s="23">
        <f t="shared" si="0"/>
        <v>8156.6274628373985</v>
      </c>
      <c r="C50" s="23">
        <f>'Raw Data (EAF)'!C50/'1 minus TOT (EAF)'!C109</f>
        <v>0</v>
      </c>
      <c r="D50" s="23">
        <f>'Raw Data (EAF)'!D50/'1 minus TOT (EAF)'!D109</f>
        <v>0</v>
      </c>
      <c r="E50" s="23">
        <f>'Raw Data (EAF)'!E50/'1 minus TOT (EAF)'!E109</f>
        <v>0</v>
      </c>
      <c r="F50" s="23">
        <f>'Raw Data (EAF)'!F50/'1 minus TOT (EAF)'!F109</f>
        <v>0</v>
      </c>
      <c r="G50" s="23">
        <f>'Raw Data (EAF)'!G50/'1 minus TOT (EAF)'!G109</f>
        <v>1.0002355167345831</v>
      </c>
      <c r="H50" s="99">
        <f t="shared" si="2"/>
        <v>1.0002355167345831</v>
      </c>
      <c r="I50" s="23">
        <f>'Raw Data (EAF)'!I50/'1 minus TOT (EAF)'!I109</f>
        <v>1.00011457630353</v>
      </c>
      <c r="J50" s="23">
        <f>'Raw Data (EAF)'!J50/'1 minus TOT (EAF)'!J109</f>
        <v>2.000253532089781</v>
      </c>
      <c r="K50" s="23">
        <f>'Raw Data (EAF)'!K50/'1 minus TOT (EAF)'!K109</f>
        <v>3.0011205134685492</v>
      </c>
      <c r="L50" s="23">
        <f>'Raw Data (EAF)'!L50/'1 minus TOT (EAF)'!L109</f>
        <v>14.006614896487978</v>
      </c>
      <c r="M50" s="23">
        <f>'Raw Data (EAF)'!M50/'1 minus TOT (EAF)'!M109</f>
        <v>18.009513513126041</v>
      </c>
      <c r="N50" s="23">
        <f>'Raw Data (EAF)'!N50/'1 minus TOT (EAF)'!N109</f>
        <v>22.014664448531299</v>
      </c>
      <c r="O50" s="23">
        <f>'Raw Data (EAF)'!O50/'1 minus TOT (EAF)'!O109</f>
        <v>35.034568925624718</v>
      </c>
      <c r="P50" s="23">
        <f>'Raw Data (EAF)'!P50/'1 minus TOT (EAF)'!P109</f>
        <v>73.115587545683738</v>
      </c>
      <c r="Q50" s="23">
        <f>'Raw Data (EAF)'!Q50/'1 minus TOT (EAF)'!Q109</f>
        <v>127.30571994691472</v>
      </c>
      <c r="R50" s="23">
        <f>'Raw Data (EAF)'!R50/'1 minus TOT (EAF)'!R109</f>
        <v>199.69842743547545</v>
      </c>
      <c r="S50" s="23">
        <f>'Raw Data (EAF)'!S50/'1 minus TOT (EAF)'!S109</f>
        <v>309.60811180694327</v>
      </c>
      <c r="T50" s="23">
        <f>'Raw Data (EAF)'!T50/'1 minus TOT (EAF)'!T109</f>
        <v>471.9525975262045</v>
      </c>
      <c r="U50" s="23">
        <f>'Raw Data (EAF)'!U50/'1 minus TOT (EAF)'!U109</f>
        <v>629.08208972131285</v>
      </c>
      <c r="V50" s="23">
        <f>'Raw Data (EAF)'!V50/'1 minus TOT (EAF)'!V109</f>
        <v>920.07840575364662</v>
      </c>
      <c r="W50" s="23">
        <f>'Raw Data (EAF)'!W50/'1 minus TOT (EAF)'!W109</f>
        <v>1394.7756548216478</v>
      </c>
      <c r="X50" s="23">
        <f>'Raw Data (EAF)'!X50/'1 minus TOT (EAF)'!X109</f>
        <v>1624.6850048592391</v>
      </c>
      <c r="Y50" s="23">
        <f>'Raw Data (EAF)'!Y50/'1 minus TOT (EAF)'!Y109</f>
        <v>1408.8941659232025</v>
      </c>
      <c r="Z50" s="23">
        <f>'Raw Data (EAF)'!Z50/'1 minus TOT (EAF)'!Z109</f>
        <v>707.82778924731736</v>
      </c>
      <c r="AA50" s="23">
        <f>'Raw Data (EAF)'!AA50/'1 minus TOT (EAF)'!AA109</f>
        <v>178.204967969552</v>
      </c>
      <c r="AB50" s="23">
        <f>'Raw Data (EAF)'!AB50/'1 minus TOT (EAF)'!AB109</f>
        <v>15.331854357893567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52"/>
  <sheetViews>
    <sheetView workbookViewId="0"/>
    <sheetView workbookViewId="1"/>
    <sheetView workbookViewId="2"/>
    <sheetView workbookViewId="3"/>
  </sheetViews>
  <sheetFormatPr defaultRowHeight="12.75"/>
  <cols>
    <col min="1" max="1" width="21.42578125" style="21" customWidth="1"/>
    <col min="2" max="16384" width="9.140625" style="21"/>
  </cols>
  <sheetData>
    <row r="1" spans="1:29" s="19" customFormat="1" ht="33.75" customHeight="1">
      <c r="A1" s="19" t="str">
        <f>'Raw Data (EAM)'!A1</f>
        <v>Mortality by Other Lymphomas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</row>
    <row r="2" spans="1:29">
      <c r="A2" s="20"/>
    </row>
    <row r="3" spans="1:29" hidden="1">
      <c r="A3" s="20"/>
    </row>
    <row r="4" spans="1:29" hidden="1">
      <c r="A4" s="20"/>
    </row>
    <row r="5" spans="1:29" hidden="1">
      <c r="A5" s="20"/>
    </row>
    <row r="6" spans="1:29" hidden="1">
      <c r="A6" s="20"/>
    </row>
    <row r="7" spans="1:29" hidden="1">
      <c r="A7" s="20"/>
    </row>
    <row r="8" spans="1:29" hidden="1">
      <c r="A8" s="20"/>
    </row>
    <row r="9" spans="1:29" hidden="1">
      <c r="A9" s="20"/>
    </row>
    <row r="10" spans="1:29" hidden="1">
      <c r="A10" s="20"/>
    </row>
    <row r="11" spans="1:29" hidden="1">
      <c r="A11" s="20"/>
    </row>
    <row r="12" spans="1:29" s="24" customFormat="1">
      <c r="A12" s="22">
        <v>1968</v>
      </c>
      <c r="B12" s="23">
        <v>139</v>
      </c>
      <c r="C12" s="23">
        <v>1</v>
      </c>
      <c r="D12" s="23"/>
      <c r="E12" s="23"/>
      <c r="F12" s="23">
        <v>1</v>
      </c>
      <c r="G12" s="23"/>
      <c r="H12" s="23">
        <v>2</v>
      </c>
      <c r="I12" s="23">
        <v>1</v>
      </c>
      <c r="J12" s="23">
        <v>4</v>
      </c>
      <c r="K12" s="23">
        <v>5</v>
      </c>
      <c r="L12" s="23">
        <v>3</v>
      </c>
      <c r="M12" s="23">
        <v>1</v>
      </c>
      <c r="N12" s="23">
        <v>2</v>
      </c>
      <c r="O12" s="23">
        <v>2</v>
      </c>
      <c r="P12" s="23">
        <v>7</v>
      </c>
      <c r="Q12" s="23">
        <v>11</v>
      </c>
      <c r="R12" s="23">
        <v>9</v>
      </c>
      <c r="S12" s="23">
        <v>18</v>
      </c>
      <c r="T12" s="23">
        <v>22</v>
      </c>
      <c r="U12" s="23">
        <v>14</v>
      </c>
      <c r="V12" s="23">
        <v>14</v>
      </c>
      <c r="W12" s="23">
        <v>7</v>
      </c>
      <c r="X12" s="23">
        <v>9</v>
      </c>
      <c r="Y12" s="23">
        <v>6</v>
      </c>
      <c r="Z12" s="23">
        <v>1</v>
      </c>
      <c r="AA12" s="23">
        <v>1</v>
      </c>
      <c r="AB12" s="23"/>
      <c r="AC12" s="23"/>
    </row>
    <row r="13" spans="1:29" s="24" customFormat="1">
      <c r="A13" s="22">
        <v>1969</v>
      </c>
      <c r="B13" s="23">
        <v>172</v>
      </c>
      <c r="C13" s="23"/>
      <c r="D13" s="23"/>
      <c r="E13" s="23">
        <v>1</v>
      </c>
      <c r="F13" s="23"/>
      <c r="G13" s="23"/>
      <c r="H13" s="23">
        <v>1</v>
      </c>
      <c r="I13" s="23">
        <v>3</v>
      </c>
      <c r="J13" s="23">
        <v>3</v>
      </c>
      <c r="K13" s="23">
        <v>3</v>
      </c>
      <c r="L13" s="23">
        <v>6</v>
      </c>
      <c r="M13" s="23">
        <v>2</v>
      </c>
      <c r="N13" s="23">
        <v>4</v>
      </c>
      <c r="O13" s="23">
        <v>5</v>
      </c>
      <c r="P13" s="23">
        <v>6</v>
      </c>
      <c r="Q13" s="23">
        <v>11</v>
      </c>
      <c r="R13" s="23">
        <v>17</v>
      </c>
      <c r="S13" s="23">
        <v>24</v>
      </c>
      <c r="T13" s="23">
        <v>24</v>
      </c>
      <c r="U13" s="23">
        <v>22</v>
      </c>
      <c r="V13" s="23">
        <v>18</v>
      </c>
      <c r="W13" s="23">
        <v>12</v>
      </c>
      <c r="X13" s="23">
        <v>10</v>
      </c>
      <c r="Y13" s="23">
        <v>1</v>
      </c>
      <c r="Z13" s="23"/>
      <c r="AA13" s="23"/>
      <c r="AB13" s="23"/>
      <c r="AC13" s="23"/>
    </row>
    <row r="14" spans="1:29" s="24" customFormat="1">
      <c r="A14" s="22">
        <v>1970</v>
      </c>
      <c r="B14" s="23">
        <v>173</v>
      </c>
      <c r="C14" s="23">
        <v>2</v>
      </c>
      <c r="D14" s="23"/>
      <c r="E14" s="23"/>
      <c r="F14" s="23"/>
      <c r="G14" s="23">
        <v>2</v>
      </c>
      <c r="H14" s="23">
        <v>4</v>
      </c>
      <c r="I14" s="23"/>
      <c r="J14" s="23">
        <v>2</v>
      </c>
      <c r="K14" s="23">
        <v>2</v>
      </c>
      <c r="L14" s="23">
        <v>5</v>
      </c>
      <c r="M14" s="23">
        <v>3</v>
      </c>
      <c r="N14" s="23">
        <v>3</v>
      </c>
      <c r="O14" s="23">
        <v>5</v>
      </c>
      <c r="P14" s="23">
        <v>8</v>
      </c>
      <c r="Q14" s="23">
        <v>9</v>
      </c>
      <c r="R14" s="23">
        <v>17</v>
      </c>
      <c r="S14" s="23">
        <v>22</v>
      </c>
      <c r="T14" s="23">
        <v>26</v>
      </c>
      <c r="U14" s="23">
        <v>21</v>
      </c>
      <c r="V14" s="23">
        <v>25</v>
      </c>
      <c r="W14" s="23">
        <v>11</v>
      </c>
      <c r="X14" s="23">
        <v>7</v>
      </c>
      <c r="Y14" s="23">
        <v>2</v>
      </c>
      <c r="Z14" s="23">
        <v>1</v>
      </c>
      <c r="AA14" s="23"/>
      <c r="AB14" s="23"/>
      <c r="AC14" s="23"/>
    </row>
    <row r="15" spans="1:29" s="24" customFormat="1">
      <c r="A15" s="22">
        <v>1971</v>
      </c>
      <c r="B15" s="23">
        <v>163</v>
      </c>
      <c r="C15" s="23"/>
      <c r="D15" s="23"/>
      <c r="E15" s="23"/>
      <c r="F15" s="23">
        <v>1</v>
      </c>
      <c r="G15" s="23"/>
      <c r="H15" s="23">
        <v>1</v>
      </c>
      <c r="I15" s="23"/>
      <c r="J15" s="23">
        <v>3</v>
      </c>
      <c r="K15" s="23">
        <v>1</v>
      </c>
      <c r="L15" s="23">
        <v>1</v>
      </c>
      <c r="M15" s="23">
        <v>5</v>
      </c>
      <c r="N15" s="23">
        <v>3</v>
      </c>
      <c r="O15" s="23">
        <v>5</v>
      </c>
      <c r="P15" s="23">
        <v>4</v>
      </c>
      <c r="Q15" s="23">
        <v>6</v>
      </c>
      <c r="R15" s="23">
        <v>18</v>
      </c>
      <c r="S15" s="23">
        <v>14</v>
      </c>
      <c r="T15" s="23">
        <v>31</v>
      </c>
      <c r="U15" s="23">
        <v>26</v>
      </c>
      <c r="V15" s="23">
        <v>24</v>
      </c>
      <c r="W15" s="23">
        <v>14</v>
      </c>
      <c r="X15" s="23">
        <v>3</v>
      </c>
      <c r="Y15" s="23">
        <v>2</v>
      </c>
      <c r="Z15" s="23">
        <v>2</v>
      </c>
      <c r="AA15" s="23"/>
      <c r="AB15" s="23"/>
      <c r="AC15" s="23"/>
    </row>
    <row r="16" spans="1:29" s="24" customFormat="1">
      <c r="A16" s="22">
        <v>1972</v>
      </c>
      <c r="B16" s="23">
        <v>164</v>
      </c>
      <c r="C16" s="23">
        <v>2</v>
      </c>
      <c r="D16" s="23"/>
      <c r="E16" s="23"/>
      <c r="F16" s="23"/>
      <c r="G16" s="23"/>
      <c r="H16" s="23">
        <v>2</v>
      </c>
      <c r="I16" s="23">
        <v>2</v>
      </c>
      <c r="J16" s="23">
        <v>2</v>
      </c>
      <c r="K16" s="23">
        <v>2</v>
      </c>
      <c r="L16" s="23"/>
      <c r="M16" s="23">
        <v>2</v>
      </c>
      <c r="N16" s="23">
        <v>4</v>
      </c>
      <c r="O16" s="23">
        <v>4</v>
      </c>
      <c r="P16" s="23">
        <v>16</v>
      </c>
      <c r="Q16" s="23">
        <v>18</v>
      </c>
      <c r="R16" s="23">
        <v>16</v>
      </c>
      <c r="S16" s="23">
        <v>24</v>
      </c>
      <c r="T16" s="23">
        <v>18</v>
      </c>
      <c r="U16" s="23">
        <v>30</v>
      </c>
      <c r="V16" s="23">
        <v>12</v>
      </c>
      <c r="W16" s="23">
        <v>8</v>
      </c>
      <c r="X16" s="23">
        <v>4</v>
      </c>
      <c r="Y16" s="23"/>
      <c r="Z16" s="23"/>
      <c r="AA16" s="23"/>
      <c r="AB16" s="23"/>
      <c r="AC16" s="23"/>
    </row>
    <row r="17" spans="1:29" s="24" customFormat="1">
      <c r="A17" s="22">
        <v>1973</v>
      </c>
      <c r="B17" s="23">
        <v>222</v>
      </c>
      <c r="C17" s="23"/>
      <c r="D17" s="23">
        <v>1</v>
      </c>
      <c r="E17" s="23"/>
      <c r="F17" s="23"/>
      <c r="G17" s="23"/>
      <c r="H17" s="23">
        <v>1</v>
      </c>
      <c r="I17" s="23">
        <v>2</v>
      </c>
      <c r="J17" s="23">
        <v>5</v>
      </c>
      <c r="K17" s="23">
        <v>6</v>
      </c>
      <c r="L17" s="23">
        <v>8</v>
      </c>
      <c r="M17" s="23">
        <v>3</v>
      </c>
      <c r="N17" s="23">
        <v>2</v>
      </c>
      <c r="O17" s="23">
        <v>10</v>
      </c>
      <c r="P17" s="23">
        <v>8</v>
      </c>
      <c r="Q17" s="23">
        <v>17</v>
      </c>
      <c r="R17" s="23">
        <v>20</v>
      </c>
      <c r="S17" s="23">
        <v>21</v>
      </c>
      <c r="T17" s="23">
        <v>25</v>
      </c>
      <c r="U17" s="23">
        <v>36</v>
      </c>
      <c r="V17" s="23">
        <v>22</v>
      </c>
      <c r="W17" s="23">
        <v>19</v>
      </c>
      <c r="X17" s="23">
        <v>10</v>
      </c>
      <c r="Y17" s="23">
        <v>6</v>
      </c>
      <c r="Z17" s="23">
        <v>1</v>
      </c>
      <c r="AA17" s="23"/>
      <c r="AB17" s="23"/>
      <c r="AC17" s="23"/>
    </row>
    <row r="18" spans="1:29" s="24" customFormat="1">
      <c r="A18" s="22">
        <v>1974</v>
      </c>
      <c r="B18" s="23">
        <v>214</v>
      </c>
      <c r="C18" s="23">
        <v>1</v>
      </c>
      <c r="D18" s="23"/>
      <c r="E18" s="23"/>
      <c r="F18" s="23"/>
      <c r="G18" s="23">
        <v>1</v>
      </c>
      <c r="H18" s="23">
        <v>2</v>
      </c>
      <c r="I18" s="23">
        <v>3</v>
      </c>
      <c r="J18" s="23">
        <v>4</v>
      </c>
      <c r="K18" s="23">
        <v>8</v>
      </c>
      <c r="L18" s="23">
        <v>5</v>
      </c>
      <c r="M18" s="23">
        <v>5</v>
      </c>
      <c r="N18" s="23">
        <v>4</v>
      </c>
      <c r="O18" s="23">
        <v>5</v>
      </c>
      <c r="P18" s="23">
        <v>6</v>
      </c>
      <c r="Q18" s="23">
        <v>14</v>
      </c>
      <c r="R18" s="23">
        <v>18</v>
      </c>
      <c r="S18" s="23">
        <v>18</v>
      </c>
      <c r="T18" s="23">
        <v>22</v>
      </c>
      <c r="U18" s="23">
        <v>39</v>
      </c>
      <c r="V18" s="23">
        <v>26</v>
      </c>
      <c r="W18" s="23">
        <v>16</v>
      </c>
      <c r="X18" s="23">
        <v>10</v>
      </c>
      <c r="Y18" s="23">
        <v>6</v>
      </c>
      <c r="Z18" s="23">
        <v>2</v>
      </c>
      <c r="AA18" s="23">
        <v>1</v>
      </c>
      <c r="AB18" s="23"/>
      <c r="AC18" s="23"/>
    </row>
    <row r="19" spans="1:29" s="24" customFormat="1">
      <c r="A19" s="22">
        <v>1975</v>
      </c>
      <c r="B19" s="23">
        <v>231</v>
      </c>
      <c r="C19" s="23"/>
      <c r="D19" s="23"/>
      <c r="E19" s="23">
        <v>1</v>
      </c>
      <c r="F19" s="23">
        <v>1</v>
      </c>
      <c r="G19" s="23">
        <v>3</v>
      </c>
      <c r="H19" s="23">
        <v>5</v>
      </c>
      <c r="I19" s="23">
        <v>4</v>
      </c>
      <c r="J19" s="23">
        <v>3</v>
      </c>
      <c r="K19" s="23">
        <v>6</v>
      </c>
      <c r="L19" s="23">
        <v>4</v>
      </c>
      <c r="M19" s="23">
        <v>4</v>
      </c>
      <c r="N19" s="23">
        <v>2</v>
      </c>
      <c r="O19" s="23">
        <v>6</v>
      </c>
      <c r="P19" s="23">
        <v>10</v>
      </c>
      <c r="Q19" s="23">
        <v>14</v>
      </c>
      <c r="R19" s="23">
        <v>23</v>
      </c>
      <c r="S19" s="23">
        <v>34</v>
      </c>
      <c r="T19" s="23">
        <v>31</v>
      </c>
      <c r="U19" s="23">
        <v>29</v>
      </c>
      <c r="V19" s="23">
        <v>21</v>
      </c>
      <c r="W19" s="23">
        <v>17</v>
      </c>
      <c r="X19" s="23">
        <v>13</v>
      </c>
      <c r="Y19" s="23">
        <v>3</v>
      </c>
      <c r="Z19" s="23">
        <v>1</v>
      </c>
      <c r="AA19" s="23">
        <v>1</v>
      </c>
      <c r="AB19" s="23"/>
      <c r="AC19" s="23"/>
    </row>
    <row r="20" spans="1:29" s="24" customFormat="1">
      <c r="A20" s="22">
        <v>1976</v>
      </c>
      <c r="B20" s="23">
        <v>252</v>
      </c>
      <c r="C20" s="23"/>
      <c r="D20" s="23"/>
      <c r="E20" s="23"/>
      <c r="F20" s="23"/>
      <c r="G20" s="23">
        <v>2</v>
      </c>
      <c r="H20" s="23">
        <v>2</v>
      </c>
      <c r="I20" s="23">
        <v>4</v>
      </c>
      <c r="J20" s="23">
        <v>2</v>
      </c>
      <c r="K20" s="23">
        <v>5</v>
      </c>
      <c r="L20" s="23">
        <v>6</v>
      </c>
      <c r="M20" s="23">
        <v>7</v>
      </c>
      <c r="N20" s="23">
        <v>3</v>
      </c>
      <c r="O20" s="23">
        <v>8</v>
      </c>
      <c r="P20" s="23">
        <v>12</v>
      </c>
      <c r="Q20" s="23">
        <v>6</v>
      </c>
      <c r="R20" s="23">
        <v>23</v>
      </c>
      <c r="S20" s="23">
        <v>29</v>
      </c>
      <c r="T20" s="23">
        <v>27</v>
      </c>
      <c r="U20" s="23">
        <v>34</v>
      </c>
      <c r="V20" s="23">
        <v>35</v>
      </c>
      <c r="W20" s="23">
        <v>27</v>
      </c>
      <c r="X20" s="23">
        <v>16</v>
      </c>
      <c r="Y20" s="23">
        <v>5</v>
      </c>
      <c r="Z20" s="23">
        <v>1</v>
      </c>
      <c r="AA20" s="23"/>
      <c r="AB20" s="23"/>
      <c r="AC20" s="23"/>
    </row>
    <row r="21" spans="1:29" s="24" customFormat="1">
      <c r="A21" s="22">
        <v>1977</v>
      </c>
      <c r="B21" s="23">
        <v>302</v>
      </c>
      <c r="C21" s="23">
        <v>1</v>
      </c>
      <c r="D21" s="23">
        <v>1</v>
      </c>
      <c r="E21" s="23"/>
      <c r="F21" s="23">
        <v>1</v>
      </c>
      <c r="G21" s="23">
        <v>1</v>
      </c>
      <c r="H21" s="23">
        <v>4</v>
      </c>
      <c r="I21" s="23">
        <v>8</v>
      </c>
      <c r="J21" s="23">
        <v>3</v>
      </c>
      <c r="K21" s="23">
        <v>4</v>
      </c>
      <c r="L21" s="23">
        <v>8</v>
      </c>
      <c r="M21" s="23">
        <v>9</v>
      </c>
      <c r="N21" s="23">
        <v>4</v>
      </c>
      <c r="O21" s="23">
        <v>6</v>
      </c>
      <c r="P21" s="23">
        <v>11</v>
      </c>
      <c r="Q21" s="23">
        <v>15</v>
      </c>
      <c r="R21" s="23">
        <v>23</v>
      </c>
      <c r="S21" s="23">
        <v>32</v>
      </c>
      <c r="T21" s="23">
        <v>38</v>
      </c>
      <c r="U21" s="23">
        <v>36</v>
      </c>
      <c r="V21" s="23">
        <v>41</v>
      </c>
      <c r="W21" s="23">
        <v>34</v>
      </c>
      <c r="X21" s="23">
        <v>13</v>
      </c>
      <c r="Y21" s="23">
        <v>11</v>
      </c>
      <c r="Z21" s="23">
        <v>2</v>
      </c>
      <c r="AA21" s="23"/>
      <c r="AB21" s="23"/>
      <c r="AC21" s="23"/>
    </row>
    <row r="22" spans="1:29" s="24" customFormat="1">
      <c r="A22" s="22">
        <v>1978</v>
      </c>
      <c r="B22" s="23">
        <v>325</v>
      </c>
      <c r="C22" s="23">
        <v>1</v>
      </c>
      <c r="D22" s="23"/>
      <c r="E22" s="23"/>
      <c r="F22" s="23">
        <v>2</v>
      </c>
      <c r="G22" s="23">
        <v>1</v>
      </c>
      <c r="H22" s="23">
        <v>4</v>
      </c>
      <c r="I22" s="23">
        <v>10</v>
      </c>
      <c r="J22" s="23">
        <v>4</v>
      </c>
      <c r="K22" s="23">
        <v>11</v>
      </c>
      <c r="L22" s="23">
        <v>6</v>
      </c>
      <c r="M22" s="23">
        <v>7</v>
      </c>
      <c r="N22" s="23">
        <v>7</v>
      </c>
      <c r="O22" s="23">
        <v>9</v>
      </c>
      <c r="P22" s="23">
        <v>14</v>
      </c>
      <c r="Q22" s="23">
        <v>13</v>
      </c>
      <c r="R22" s="23">
        <v>31</v>
      </c>
      <c r="S22" s="23">
        <v>27</v>
      </c>
      <c r="T22" s="23">
        <v>30</v>
      </c>
      <c r="U22" s="23">
        <v>39</v>
      </c>
      <c r="V22" s="23">
        <v>51</v>
      </c>
      <c r="W22" s="23">
        <v>25</v>
      </c>
      <c r="X22" s="23">
        <v>20</v>
      </c>
      <c r="Y22" s="23">
        <v>12</v>
      </c>
      <c r="Z22" s="23">
        <v>2</v>
      </c>
      <c r="AA22" s="23">
        <v>1</v>
      </c>
      <c r="AB22" s="23"/>
      <c r="AC22" s="23">
        <v>2</v>
      </c>
    </row>
    <row r="23" spans="1:29" s="24" customFormat="1">
      <c r="A23" s="22">
        <v>1979</v>
      </c>
      <c r="B23" s="23">
        <v>265</v>
      </c>
      <c r="C23" s="23">
        <v>2</v>
      </c>
      <c r="D23" s="23"/>
      <c r="E23" s="23"/>
      <c r="F23" s="23">
        <v>1</v>
      </c>
      <c r="G23" s="23">
        <v>1</v>
      </c>
      <c r="H23" s="23">
        <v>4</v>
      </c>
      <c r="I23" s="23">
        <v>5</v>
      </c>
      <c r="J23" s="23">
        <v>1</v>
      </c>
      <c r="K23" s="23">
        <v>7</v>
      </c>
      <c r="L23" s="23">
        <v>7</v>
      </c>
      <c r="M23" s="23">
        <v>7</v>
      </c>
      <c r="N23" s="23">
        <v>5</v>
      </c>
      <c r="O23" s="23">
        <v>7</v>
      </c>
      <c r="P23" s="23">
        <v>12</v>
      </c>
      <c r="Q23" s="23">
        <v>16</v>
      </c>
      <c r="R23" s="23">
        <v>24</v>
      </c>
      <c r="S23" s="23">
        <v>24</v>
      </c>
      <c r="T23" s="23">
        <v>42</v>
      </c>
      <c r="U23" s="23">
        <v>37</v>
      </c>
      <c r="V23" s="23">
        <v>32</v>
      </c>
      <c r="W23" s="23">
        <v>13</v>
      </c>
      <c r="X23" s="23">
        <v>12</v>
      </c>
      <c r="Y23" s="23">
        <v>7</v>
      </c>
      <c r="Z23" s="23">
        <v>2</v>
      </c>
      <c r="AA23" s="23">
        <v>1</v>
      </c>
      <c r="AB23" s="23"/>
      <c r="AC23" s="23"/>
    </row>
    <row r="24" spans="1:29" s="24" customFormat="1">
      <c r="A24" s="22">
        <v>1980</v>
      </c>
      <c r="B24" s="23">
        <v>295</v>
      </c>
      <c r="C24" s="23">
        <v>1</v>
      </c>
      <c r="D24" s="23">
        <v>2</v>
      </c>
      <c r="E24" s="23"/>
      <c r="F24" s="23"/>
      <c r="G24" s="23"/>
      <c r="H24" s="23">
        <v>3</v>
      </c>
      <c r="I24" s="23">
        <v>1</v>
      </c>
      <c r="J24" s="23">
        <v>5</v>
      </c>
      <c r="K24" s="23">
        <v>3</v>
      </c>
      <c r="L24" s="23">
        <v>6</v>
      </c>
      <c r="M24" s="23">
        <v>6</v>
      </c>
      <c r="N24" s="23">
        <v>9</v>
      </c>
      <c r="O24" s="23">
        <v>8</v>
      </c>
      <c r="P24" s="23">
        <v>5</v>
      </c>
      <c r="Q24" s="23">
        <v>12</v>
      </c>
      <c r="R24" s="23">
        <v>25</v>
      </c>
      <c r="S24" s="23">
        <v>40</v>
      </c>
      <c r="T24" s="23">
        <v>33</v>
      </c>
      <c r="U24" s="23">
        <v>44</v>
      </c>
      <c r="V24" s="23">
        <v>35</v>
      </c>
      <c r="W24" s="23">
        <v>32</v>
      </c>
      <c r="X24" s="23">
        <v>19</v>
      </c>
      <c r="Y24" s="23">
        <v>4</v>
      </c>
      <c r="Z24" s="23">
        <v>3</v>
      </c>
      <c r="AA24" s="23">
        <v>2</v>
      </c>
      <c r="AB24" s="23"/>
      <c r="AC24" s="23"/>
    </row>
    <row r="25" spans="1:29" s="24" customFormat="1">
      <c r="A25" s="22">
        <v>1981</v>
      </c>
      <c r="B25" s="23">
        <v>272</v>
      </c>
      <c r="C25" s="23">
        <v>1</v>
      </c>
      <c r="D25" s="23"/>
      <c r="E25" s="23"/>
      <c r="F25" s="23"/>
      <c r="G25" s="23"/>
      <c r="H25" s="23">
        <v>1</v>
      </c>
      <c r="I25" s="23">
        <v>4</v>
      </c>
      <c r="J25" s="23"/>
      <c r="K25" s="23">
        <v>10</v>
      </c>
      <c r="L25" s="23">
        <v>4</v>
      </c>
      <c r="M25" s="23">
        <v>6</v>
      </c>
      <c r="N25" s="23">
        <v>9</v>
      </c>
      <c r="O25" s="23">
        <v>7</v>
      </c>
      <c r="P25" s="23">
        <v>21</v>
      </c>
      <c r="Q25" s="23">
        <v>11</v>
      </c>
      <c r="R25" s="23">
        <v>18</v>
      </c>
      <c r="S25" s="23">
        <v>21</v>
      </c>
      <c r="T25" s="23">
        <v>35</v>
      </c>
      <c r="U25" s="23">
        <v>37</v>
      </c>
      <c r="V25" s="23">
        <v>35</v>
      </c>
      <c r="W25" s="23">
        <v>19</v>
      </c>
      <c r="X25" s="23">
        <v>21</v>
      </c>
      <c r="Y25" s="23">
        <v>10</v>
      </c>
      <c r="Z25" s="23">
        <v>2</v>
      </c>
      <c r="AA25" s="23"/>
      <c r="AB25" s="23">
        <v>1</v>
      </c>
      <c r="AC25" s="23"/>
    </row>
    <row r="26" spans="1:29" s="24" customFormat="1">
      <c r="A26" s="22">
        <v>1982</v>
      </c>
      <c r="B26" s="23">
        <v>311</v>
      </c>
      <c r="C26" s="23">
        <v>1</v>
      </c>
      <c r="D26" s="23"/>
      <c r="E26" s="23">
        <v>1</v>
      </c>
      <c r="F26" s="23"/>
      <c r="G26" s="23"/>
      <c r="H26" s="23">
        <v>2</v>
      </c>
      <c r="I26" s="23">
        <v>3</v>
      </c>
      <c r="J26" s="23">
        <v>3</v>
      </c>
      <c r="K26" s="23">
        <v>6</v>
      </c>
      <c r="L26" s="23">
        <v>5</v>
      </c>
      <c r="M26" s="23">
        <v>10</v>
      </c>
      <c r="N26" s="23">
        <v>13</v>
      </c>
      <c r="O26" s="23">
        <v>6</v>
      </c>
      <c r="P26" s="23">
        <v>10</v>
      </c>
      <c r="Q26" s="23">
        <v>11</v>
      </c>
      <c r="R26" s="23">
        <v>31</v>
      </c>
      <c r="S26" s="23">
        <v>24</v>
      </c>
      <c r="T26" s="23">
        <v>45</v>
      </c>
      <c r="U26" s="23">
        <v>38</v>
      </c>
      <c r="V26" s="23">
        <v>41</v>
      </c>
      <c r="W26" s="23">
        <v>28</v>
      </c>
      <c r="X26" s="23">
        <v>26</v>
      </c>
      <c r="Y26" s="23">
        <v>7</v>
      </c>
      <c r="Z26" s="23">
        <v>2</v>
      </c>
      <c r="AA26" s="23"/>
      <c r="AB26" s="23"/>
      <c r="AC26" s="23"/>
    </row>
    <row r="27" spans="1:29" s="24" customFormat="1">
      <c r="A27" s="22">
        <v>1983</v>
      </c>
      <c r="B27" s="23">
        <v>369</v>
      </c>
      <c r="C27" s="23"/>
      <c r="D27" s="23"/>
      <c r="E27" s="23"/>
      <c r="F27" s="23"/>
      <c r="G27" s="23"/>
      <c r="H27" s="23"/>
      <c r="I27" s="23">
        <v>4</v>
      </c>
      <c r="J27" s="23">
        <v>6</v>
      </c>
      <c r="K27" s="23">
        <v>6</v>
      </c>
      <c r="L27" s="23">
        <v>5</v>
      </c>
      <c r="M27" s="23">
        <v>12</v>
      </c>
      <c r="N27" s="23">
        <v>12</v>
      </c>
      <c r="O27" s="23">
        <v>16</v>
      </c>
      <c r="P27" s="23">
        <v>14</v>
      </c>
      <c r="Q27" s="23">
        <v>25</v>
      </c>
      <c r="R27" s="23">
        <v>19</v>
      </c>
      <c r="S27" s="23">
        <v>41</v>
      </c>
      <c r="T27" s="23">
        <v>49</v>
      </c>
      <c r="U27" s="23">
        <v>42</v>
      </c>
      <c r="V27" s="23">
        <v>39</v>
      </c>
      <c r="W27" s="23">
        <v>37</v>
      </c>
      <c r="X27" s="23">
        <v>19</v>
      </c>
      <c r="Y27" s="23">
        <v>17</v>
      </c>
      <c r="Z27" s="23">
        <v>5</v>
      </c>
      <c r="AA27" s="23">
        <v>1</v>
      </c>
      <c r="AB27" s="23"/>
      <c r="AC27" s="23"/>
    </row>
    <row r="28" spans="1:29" s="24" customFormat="1">
      <c r="A28" s="22">
        <v>1984</v>
      </c>
      <c r="B28" s="23">
        <v>374</v>
      </c>
      <c r="C28" s="23">
        <v>1</v>
      </c>
      <c r="D28" s="23"/>
      <c r="E28" s="23">
        <v>1</v>
      </c>
      <c r="F28" s="23"/>
      <c r="G28" s="23"/>
      <c r="H28" s="23">
        <v>2</v>
      </c>
      <c r="I28" s="23"/>
      <c r="J28" s="23">
        <v>1</v>
      </c>
      <c r="K28" s="23">
        <v>5</v>
      </c>
      <c r="L28" s="23">
        <v>8</v>
      </c>
      <c r="M28" s="23">
        <v>18</v>
      </c>
      <c r="N28" s="23">
        <v>12</v>
      </c>
      <c r="O28" s="23">
        <v>14</v>
      </c>
      <c r="P28" s="23">
        <v>24</v>
      </c>
      <c r="Q28" s="23">
        <v>25</v>
      </c>
      <c r="R28" s="23">
        <v>26</v>
      </c>
      <c r="S28" s="23">
        <v>41</v>
      </c>
      <c r="T28" s="23">
        <v>46</v>
      </c>
      <c r="U28" s="23">
        <v>38</v>
      </c>
      <c r="V28" s="23">
        <v>45</v>
      </c>
      <c r="W28" s="23">
        <v>32</v>
      </c>
      <c r="X28" s="23">
        <v>26</v>
      </c>
      <c r="Y28" s="23">
        <v>6</v>
      </c>
      <c r="Z28" s="23">
        <v>3</v>
      </c>
      <c r="AA28" s="23">
        <v>2</v>
      </c>
      <c r="AB28" s="23"/>
      <c r="AC28" s="23"/>
    </row>
    <row r="29" spans="1:29" s="24" customFormat="1">
      <c r="A29" s="22">
        <v>1985</v>
      </c>
      <c r="B29" s="23">
        <v>431</v>
      </c>
      <c r="C29" s="23"/>
      <c r="D29" s="23"/>
      <c r="E29" s="23">
        <v>1</v>
      </c>
      <c r="F29" s="23"/>
      <c r="G29" s="23"/>
      <c r="H29" s="23">
        <v>1</v>
      </c>
      <c r="I29" s="23">
        <v>1</v>
      </c>
      <c r="J29" s="23">
        <v>4</v>
      </c>
      <c r="K29" s="23">
        <v>3</v>
      </c>
      <c r="L29" s="23">
        <v>12</v>
      </c>
      <c r="M29" s="23">
        <v>20</v>
      </c>
      <c r="N29" s="23">
        <v>13</v>
      </c>
      <c r="O29" s="23">
        <v>24</v>
      </c>
      <c r="P29" s="23">
        <v>15</v>
      </c>
      <c r="Q29" s="23">
        <v>34</v>
      </c>
      <c r="R29" s="23">
        <v>27</v>
      </c>
      <c r="S29" s="23">
        <v>41</v>
      </c>
      <c r="T29" s="23">
        <v>52</v>
      </c>
      <c r="U29" s="23">
        <v>51</v>
      </c>
      <c r="V29" s="23">
        <v>47</v>
      </c>
      <c r="W29" s="23">
        <v>41</v>
      </c>
      <c r="X29" s="23">
        <v>31</v>
      </c>
      <c r="Y29" s="23">
        <v>8</v>
      </c>
      <c r="Z29" s="23">
        <v>5</v>
      </c>
      <c r="AA29" s="23">
        <v>1</v>
      </c>
      <c r="AB29" s="23"/>
      <c r="AC29" s="23"/>
    </row>
    <row r="30" spans="1:29" s="24" customFormat="1">
      <c r="A30" s="22">
        <v>1986</v>
      </c>
      <c r="B30" s="23">
        <v>550</v>
      </c>
      <c r="C30" s="23"/>
      <c r="D30" s="23">
        <v>1</v>
      </c>
      <c r="E30" s="23"/>
      <c r="F30" s="23">
        <v>1</v>
      </c>
      <c r="G30" s="23"/>
      <c r="H30" s="23">
        <v>2</v>
      </c>
      <c r="I30" s="23">
        <v>6</v>
      </c>
      <c r="J30" s="23">
        <v>8</v>
      </c>
      <c r="K30" s="23">
        <v>9</v>
      </c>
      <c r="L30" s="23">
        <v>10</v>
      </c>
      <c r="M30" s="23">
        <v>13</v>
      </c>
      <c r="N30" s="23">
        <v>18</v>
      </c>
      <c r="O30" s="23">
        <v>26</v>
      </c>
      <c r="P30" s="23">
        <v>27</v>
      </c>
      <c r="Q30" s="23">
        <v>29</v>
      </c>
      <c r="R30" s="23">
        <v>41</v>
      </c>
      <c r="S30" s="23">
        <v>53</v>
      </c>
      <c r="T30" s="23">
        <v>43</v>
      </c>
      <c r="U30" s="23">
        <v>70</v>
      </c>
      <c r="V30" s="23">
        <v>74</v>
      </c>
      <c r="W30" s="23">
        <v>63</v>
      </c>
      <c r="X30" s="23">
        <v>43</v>
      </c>
      <c r="Y30" s="23">
        <v>13</v>
      </c>
      <c r="Z30" s="23">
        <v>1</v>
      </c>
      <c r="AA30" s="23">
        <v>1</v>
      </c>
      <c r="AB30" s="23"/>
      <c r="AC30" s="23"/>
    </row>
    <row r="31" spans="1:29" s="24" customFormat="1">
      <c r="A31" s="22">
        <v>1987</v>
      </c>
      <c r="B31" s="23">
        <v>528</v>
      </c>
      <c r="C31" s="23">
        <v>1</v>
      </c>
      <c r="D31" s="23"/>
      <c r="E31" s="23"/>
      <c r="F31" s="23">
        <v>2</v>
      </c>
      <c r="G31" s="23"/>
      <c r="H31" s="23">
        <v>3</v>
      </c>
      <c r="I31" s="23">
        <v>1</v>
      </c>
      <c r="J31" s="23">
        <v>5</v>
      </c>
      <c r="K31" s="23">
        <v>6</v>
      </c>
      <c r="L31" s="23">
        <v>9</v>
      </c>
      <c r="M31" s="23">
        <v>10</v>
      </c>
      <c r="N31" s="23">
        <v>23</v>
      </c>
      <c r="O31" s="23">
        <v>26</v>
      </c>
      <c r="P31" s="23">
        <v>25</v>
      </c>
      <c r="Q31" s="23">
        <v>35</v>
      </c>
      <c r="R31" s="23">
        <v>36</v>
      </c>
      <c r="S31" s="23">
        <v>42</v>
      </c>
      <c r="T31" s="23">
        <v>41</v>
      </c>
      <c r="U31" s="23">
        <v>68</v>
      </c>
      <c r="V31" s="23">
        <v>73</v>
      </c>
      <c r="W31" s="23">
        <v>66</v>
      </c>
      <c r="X31" s="23">
        <v>27</v>
      </c>
      <c r="Y31" s="23">
        <v>22</v>
      </c>
      <c r="Z31" s="23">
        <v>5</v>
      </c>
      <c r="AA31" s="23">
        <v>2</v>
      </c>
      <c r="AB31" s="23">
        <v>1</v>
      </c>
      <c r="AC31" s="23">
        <v>2</v>
      </c>
    </row>
    <row r="32" spans="1:29" s="24" customFormat="1">
      <c r="A32" s="22">
        <v>1988</v>
      </c>
      <c r="B32" s="23">
        <v>593</v>
      </c>
      <c r="C32" s="23"/>
      <c r="D32" s="23"/>
      <c r="E32" s="23"/>
      <c r="F32" s="23"/>
      <c r="G32" s="23">
        <v>1</v>
      </c>
      <c r="H32" s="23">
        <v>1</v>
      </c>
      <c r="I32" s="23">
        <v>2</v>
      </c>
      <c r="J32" s="23">
        <v>2</v>
      </c>
      <c r="K32" s="23">
        <v>7</v>
      </c>
      <c r="L32" s="23">
        <v>8</v>
      </c>
      <c r="M32" s="23">
        <v>16</v>
      </c>
      <c r="N32" s="23">
        <v>26</v>
      </c>
      <c r="O32" s="23">
        <v>32</v>
      </c>
      <c r="P32" s="23">
        <v>37</v>
      </c>
      <c r="Q32" s="23">
        <v>42</v>
      </c>
      <c r="R32" s="23">
        <v>49</v>
      </c>
      <c r="S32" s="23">
        <v>56</v>
      </c>
      <c r="T32" s="23">
        <v>52</v>
      </c>
      <c r="U32" s="23">
        <v>76</v>
      </c>
      <c r="V32" s="23">
        <v>69</v>
      </c>
      <c r="W32" s="23">
        <v>50</v>
      </c>
      <c r="X32" s="23">
        <v>36</v>
      </c>
      <c r="Y32" s="23">
        <v>23</v>
      </c>
      <c r="Z32" s="23">
        <v>7</v>
      </c>
      <c r="AA32" s="23">
        <v>2</v>
      </c>
      <c r="AB32" s="23"/>
      <c r="AC32" s="23"/>
    </row>
    <row r="33" spans="1:29" s="24" customFormat="1">
      <c r="A33" s="22">
        <v>1989</v>
      </c>
      <c r="B33" s="23">
        <v>689</v>
      </c>
      <c r="C33" s="23">
        <v>1</v>
      </c>
      <c r="D33" s="23">
        <v>1</v>
      </c>
      <c r="E33" s="23">
        <v>1</v>
      </c>
      <c r="F33" s="23">
        <v>3</v>
      </c>
      <c r="G33" s="23"/>
      <c r="H33" s="23">
        <v>6</v>
      </c>
      <c r="I33" s="23">
        <v>1</v>
      </c>
      <c r="J33" s="23">
        <v>3</v>
      </c>
      <c r="K33" s="23">
        <v>7</v>
      </c>
      <c r="L33" s="23">
        <v>14</v>
      </c>
      <c r="M33" s="23">
        <v>27</v>
      </c>
      <c r="N33" s="23">
        <v>37</v>
      </c>
      <c r="O33" s="23">
        <v>37</v>
      </c>
      <c r="P33" s="23">
        <v>41</v>
      </c>
      <c r="Q33" s="23">
        <v>46</v>
      </c>
      <c r="R33" s="23">
        <v>45</v>
      </c>
      <c r="S33" s="23">
        <v>57</v>
      </c>
      <c r="T33" s="23">
        <v>70</v>
      </c>
      <c r="U33" s="23">
        <v>78</v>
      </c>
      <c r="V33" s="23">
        <v>71</v>
      </c>
      <c r="W33" s="23">
        <v>76</v>
      </c>
      <c r="X33" s="23">
        <v>37</v>
      </c>
      <c r="Y33" s="23">
        <v>24</v>
      </c>
      <c r="Z33" s="23">
        <v>12</v>
      </c>
      <c r="AA33" s="23"/>
      <c r="AB33" s="23"/>
      <c r="AC33" s="23"/>
    </row>
    <row r="34" spans="1:29" s="24" customFormat="1">
      <c r="A34" s="22">
        <v>1990</v>
      </c>
      <c r="B34" s="23">
        <v>704</v>
      </c>
      <c r="C34" s="23"/>
      <c r="D34" s="23"/>
      <c r="E34" s="23"/>
      <c r="F34" s="23"/>
      <c r="G34" s="23"/>
      <c r="H34" s="23"/>
      <c r="I34" s="23">
        <v>3</v>
      </c>
      <c r="J34" s="23">
        <v>3</v>
      </c>
      <c r="K34" s="23">
        <v>5</v>
      </c>
      <c r="L34" s="23">
        <v>12</v>
      </c>
      <c r="M34" s="23">
        <v>18</v>
      </c>
      <c r="N34" s="23">
        <v>38</v>
      </c>
      <c r="O34" s="23">
        <v>36</v>
      </c>
      <c r="P34" s="23">
        <v>44</v>
      </c>
      <c r="Q34" s="23">
        <v>51</v>
      </c>
      <c r="R34" s="23">
        <v>57</v>
      </c>
      <c r="S34" s="23">
        <v>61</v>
      </c>
      <c r="T34" s="23">
        <v>76</v>
      </c>
      <c r="U34" s="23">
        <v>92</v>
      </c>
      <c r="V34" s="23">
        <v>69</v>
      </c>
      <c r="W34" s="23">
        <v>61</v>
      </c>
      <c r="X34" s="23">
        <v>41</v>
      </c>
      <c r="Y34" s="23">
        <v>24</v>
      </c>
      <c r="Z34" s="23">
        <v>11</v>
      </c>
      <c r="AA34" s="23">
        <v>1</v>
      </c>
      <c r="AB34" s="23">
        <v>1</v>
      </c>
      <c r="AC34" s="23"/>
    </row>
    <row r="35" spans="1:29" s="24" customFormat="1">
      <c r="A35" s="22">
        <v>1991</v>
      </c>
      <c r="B35" s="23">
        <v>766</v>
      </c>
      <c r="C35" s="23"/>
      <c r="D35" s="23"/>
      <c r="E35" s="23">
        <v>1</v>
      </c>
      <c r="F35" s="23"/>
      <c r="G35" s="23"/>
      <c r="H35" s="23">
        <v>1</v>
      </c>
      <c r="I35" s="23">
        <v>3</v>
      </c>
      <c r="J35" s="23">
        <v>2</v>
      </c>
      <c r="K35" s="23">
        <v>4</v>
      </c>
      <c r="L35" s="23">
        <v>10</v>
      </c>
      <c r="M35" s="23">
        <v>20</v>
      </c>
      <c r="N35" s="23">
        <v>46</v>
      </c>
      <c r="O35" s="23">
        <v>48</v>
      </c>
      <c r="P35" s="23">
        <v>55</v>
      </c>
      <c r="Q35" s="23">
        <v>48</v>
      </c>
      <c r="R35" s="23">
        <v>53</v>
      </c>
      <c r="S35" s="23">
        <v>65</v>
      </c>
      <c r="T35" s="23">
        <v>85</v>
      </c>
      <c r="U35" s="23">
        <v>85</v>
      </c>
      <c r="V35" s="23">
        <v>84</v>
      </c>
      <c r="W35" s="23">
        <v>78</v>
      </c>
      <c r="X35" s="23">
        <v>56</v>
      </c>
      <c r="Y35" s="23">
        <v>16</v>
      </c>
      <c r="Z35" s="23">
        <v>7</v>
      </c>
      <c r="AA35" s="23"/>
      <c r="AB35" s="23"/>
      <c r="AC35" s="23"/>
    </row>
    <row r="36" spans="1:29">
      <c r="A36" s="21">
        <f t="shared" ref="A36:A52" si="0">A35+1</f>
        <v>1992</v>
      </c>
      <c r="B36" s="21">
        <f t="shared" ref="B36:B42" si="1">SUM(H36:AC36)</f>
        <v>810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2</v>
      </c>
      <c r="J36" s="21">
        <v>2</v>
      </c>
      <c r="K36" s="21">
        <v>6</v>
      </c>
      <c r="L36" s="21">
        <v>15</v>
      </c>
      <c r="M36" s="21">
        <v>28</v>
      </c>
      <c r="N36" s="21">
        <v>44</v>
      </c>
      <c r="O36" s="21">
        <v>67</v>
      </c>
      <c r="P36" s="21">
        <v>51</v>
      </c>
      <c r="Q36" s="21">
        <v>53</v>
      </c>
      <c r="R36" s="21">
        <v>54</v>
      </c>
      <c r="S36" s="21">
        <v>62</v>
      </c>
      <c r="T36" s="21">
        <v>91</v>
      </c>
      <c r="U36" s="21">
        <v>86</v>
      </c>
      <c r="V36" s="21">
        <v>83</v>
      </c>
      <c r="W36" s="21">
        <v>78</v>
      </c>
      <c r="X36" s="21">
        <v>50</v>
      </c>
      <c r="Y36" s="21">
        <v>25</v>
      </c>
      <c r="Z36" s="21">
        <v>11</v>
      </c>
      <c r="AA36" s="21">
        <v>2</v>
      </c>
      <c r="AB36" s="21">
        <v>0</v>
      </c>
      <c r="AC36" s="21">
        <v>0</v>
      </c>
    </row>
    <row r="37" spans="1:29">
      <c r="A37" s="21">
        <f t="shared" si="0"/>
        <v>1993</v>
      </c>
      <c r="B37" s="21">
        <f t="shared" si="1"/>
        <v>844</v>
      </c>
      <c r="C37" s="21">
        <v>0</v>
      </c>
      <c r="D37" s="21">
        <v>2</v>
      </c>
      <c r="E37" s="21">
        <v>1</v>
      </c>
      <c r="F37" s="21">
        <v>0</v>
      </c>
      <c r="G37" s="21">
        <v>0</v>
      </c>
      <c r="H37" s="21">
        <v>3</v>
      </c>
      <c r="I37" s="21">
        <v>3</v>
      </c>
      <c r="J37" s="21">
        <v>3</v>
      </c>
      <c r="K37" s="21">
        <v>2</v>
      </c>
      <c r="L37" s="21">
        <v>14</v>
      </c>
      <c r="M37" s="21">
        <v>22</v>
      </c>
      <c r="N37" s="21">
        <v>41</v>
      </c>
      <c r="O37" s="21">
        <v>49</v>
      </c>
      <c r="P37" s="21">
        <v>59</v>
      </c>
      <c r="Q37" s="21">
        <v>66</v>
      </c>
      <c r="R37" s="21">
        <v>64</v>
      </c>
      <c r="S37" s="21">
        <v>61</v>
      </c>
      <c r="T37" s="21">
        <v>68</v>
      </c>
      <c r="U37" s="21">
        <v>107</v>
      </c>
      <c r="V37" s="21">
        <v>89</v>
      </c>
      <c r="W37" s="21">
        <v>85</v>
      </c>
      <c r="X37" s="21">
        <v>57</v>
      </c>
      <c r="Y37" s="21">
        <v>36</v>
      </c>
      <c r="Z37" s="21">
        <v>14</v>
      </c>
      <c r="AA37" s="21">
        <v>1</v>
      </c>
      <c r="AB37" s="21">
        <v>0</v>
      </c>
      <c r="AC37" s="21">
        <v>0</v>
      </c>
    </row>
    <row r="38" spans="1:29">
      <c r="A38" s="21">
        <f t="shared" si="0"/>
        <v>1994</v>
      </c>
      <c r="B38" s="21">
        <f t="shared" si="1"/>
        <v>838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2</v>
      </c>
      <c r="J38" s="21">
        <v>5</v>
      </c>
      <c r="K38" s="21">
        <v>3</v>
      </c>
      <c r="L38" s="21">
        <v>19</v>
      </c>
      <c r="M38" s="21">
        <v>21</v>
      </c>
      <c r="N38" s="21">
        <v>45</v>
      </c>
      <c r="O38" s="21">
        <v>46</v>
      </c>
      <c r="P38" s="21">
        <v>67</v>
      </c>
      <c r="Q38" s="21">
        <v>64</v>
      </c>
      <c r="R38" s="21">
        <v>53</v>
      </c>
      <c r="S38" s="21">
        <v>75</v>
      </c>
      <c r="T38" s="21">
        <v>107</v>
      </c>
      <c r="U38" s="21">
        <v>78</v>
      </c>
      <c r="V38" s="21">
        <v>92</v>
      </c>
      <c r="W38" s="21">
        <v>59</v>
      </c>
      <c r="X38" s="21">
        <v>58</v>
      </c>
      <c r="Y38" s="21">
        <v>23</v>
      </c>
      <c r="Z38" s="21">
        <v>19</v>
      </c>
      <c r="AA38" s="21">
        <v>2</v>
      </c>
      <c r="AB38" s="21">
        <v>0</v>
      </c>
      <c r="AC38" s="21">
        <v>0</v>
      </c>
    </row>
    <row r="39" spans="1:29">
      <c r="A39" s="21">
        <f t="shared" si="0"/>
        <v>1995</v>
      </c>
      <c r="B39" s="21">
        <f t="shared" si="1"/>
        <v>917</v>
      </c>
      <c r="C39" s="21">
        <v>1</v>
      </c>
      <c r="D39" s="21">
        <v>1</v>
      </c>
      <c r="E39" s="21">
        <v>0</v>
      </c>
      <c r="F39" s="21">
        <v>0</v>
      </c>
      <c r="G39" s="21">
        <v>0</v>
      </c>
      <c r="H39" s="21">
        <v>2</v>
      </c>
      <c r="I39" s="21">
        <v>4</v>
      </c>
      <c r="J39" s="21">
        <v>3</v>
      </c>
      <c r="K39" s="21">
        <v>6</v>
      </c>
      <c r="L39" s="21">
        <v>9</v>
      </c>
      <c r="M39" s="21">
        <v>23</v>
      </c>
      <c r="N39" s="21">
        <v>47</v>
      </c>
      <c r="O39" s="21">
        <v>60</v>
      </c>
      <c r="P39" s="21">
        <v>62</v>
      </c>
      <c r="Q39" s="21">
        <v>58</v>
      </c>
      <c r="R39" s="21">
        <v>89</v>
      </c>
      <c r="S39" s="21">
        <v>63</v>
      </c>
      <c r="T39" s="21">
        <v>96</v>
      </c>
      <c r="U39" s="21">
        <v>102</v>
      </c>
      <c r="V39" s="21">
        <v>95</v>
      </c>
      <c r="W39" s="21">
        <v>83</v>
      </c>
      <c r="X39" s="21">
        <v>63</v>
      </c>
      <c r="Y39" s="21">
        <v>37</v>
      </c>
      <c r="Z39" s="21">
        <v>13</v>
      </c>
      <c r="AA39" s="21">
        <v>1</v>
      </c>
      <c r="AB39" s="21">
        <v>1</v>
      </c>
      <c r="AC39" s="21">
        <v>0</v>
      </c>
    </row>
    <row r="40" spans="1:29">
      <c r="A40" s="21">
        <f t="shared" si="0"/>
        <v>1996</v>
      </c>
      <c r="B40" s="21">
        <f t="shared" si="1"/>
        <v>1003</v>
      </c>
      <c r="C40" s="21">
        <v>0</v>
      </c>
      <c r="D40" s="21">
        <v>0</v>
      </c>
      <c r="E40" s="21">
        <v>0</v>
      </c>
      <c r="F40" s="21">
        <v>1</v>
      </c>
      <c r="G40" s="21">
        <v>0</v>
      </c>
      <c r="H40" s="21">
        <v>1</v>
      </c>
      <c r="I40" s="21">
        <v>1</v>
      </c>
      <c r="J40" s="21">
        <v>2</v>
      </c>
      <c r="K40" s="21">
        <v>2</v>
      </c>
      <c r="L40" s="21">
        <v>10</v>
      </c>
      <c r="M40" s="21">
        <v>23</v>
      </c>
      <c r="N40" s="21">
        <v>54</v>
      </c>
      <c r="O40" s="21">
        <v>54</v>
      </c>
      <c r="P40" s="21">
        <v>76</v>
      </c>
      <c r="Q40" s="21">
        <v>81</v>
      </c>
      <c r="R40" s="21">
        <v>74</v>
      </c>
      <c r="S40" s="21">
        <v>82</v>
      </c>
      <c r="T40" s="21">
        <v>100</v>
      </c>
      <c r="U40" s="21">
        <v>94</v>
      </c>
      <c r="V40" s="21">
        <v>124</v>
      </c>
      <c r="W40" s="21">
        <v>95</v>
      </c>
      <c r="X40" s="21">
        <v>80</v>
      </c>
      <c r="Y40" s="21">
        <v>34</v>
      </c>
      <c r="Z40" s="21">
        <v>11</v>
      </c>
      <c r="AA40" s="21">
        <v>4</v>
      </c>
      <c r="AB40" s="21">
        <v>1</v>
      </c>
      <c r="AC40" s="21">
        <v>0</v>
      </c>
    </row>
    <row r="41" spans="1:29">
      <c r="A41" s="21">
        <f t="shared" si="0"/>
        <v>1997</v>
      </c>
      <c r="B41" s="21">
        <f t="shared" si="1"/>
        <v>1078</v>
      </c>
      <c r="C41" s="21">
        <v>0</v>
      </c>
      <c r="D41" s="21">
        <v>0</v>
      </c>
      <c r="E41" s="21">
        <v>0</v>
      </c>
      <c r="F41" s="21">
        <v>0</v>
      </c>
      <c r="G41" s="21">
        <v>1</v>
      </c>
      <c r="H41" s="21">
        <v>1</v>
      </c>
      <c r="I41" s="21">
        <v>6</v>
      </c>
      <c r="J41" s="21">
        <v>3</v>
      </c>
      <c r="K41" s="21">
        <v>9</v>
      </c>
      <c r="L41" s="21">
        <v>19</v>
      </c>
      <c r="M41" s="21">
        <v>25</v>
      </c>
      <c r="N41" s="21">
        <v>32</v>
      </c>
      <c r="O41" s="21">
        <v>71</v>
      </c>
      <c r="P41" s="21">
        <v>74</v>
      </c>
      <c r="Q41" s="21">
        <v>90</v>
      </c>
      <c r="R41" s="21">
        <v>95</v>
      </c>
      <c r="S41" s="21">
        <v>77</v>
      </c>
      <c r="T41" s="21">
        <v>97</v>
      </c>
      <c r="U41" s="21">
        <v>105</v>
      </c>
      <c r="V41" s="21">
        <v>122</v>
      </c>
      <c r="W41" s="21">
        <v>119</v>
      </c>
      <c r="X41" s="21">
        <v>75</v>
      </c>
      <c r="Y41" s="21">
        <v>40</v>
      </c>
      <c r="Z41" s="21">
        <v>16</v>
      </c>
      <c r="AA41" s="21">
        <v>2</v>
      </c>
      <c r="AB41" s="21">
        <v>0</v>
      </c>
      <c r="AC41" s="21">
        <v>0</v>
      </c>
    </row>
    <row r="42" spans="1:29">
      <c r="A42" s="21">
        <f t="shared" si="0"/>
        <v>1998</v>
      </c>
      <c r="B42" s="21">
        <f t="shared" si="1"/>
        <v>974</v>
      </c>
      <c r="C42" s="94">
        <v>1</v>
      </c>
      <c r="D42" s="94">
        <v>0</v>
      </c>
      <c r="E42" s="94">
        <v>0</v>
      </c>
      <c r="F42" s="94">
        <v>0</v>
      </c>
      <c r="G42" s="94">
        <v>0</v>
      </c>
      <c r="H42" s="94">
        <v>1</v>
      </c>
      <c r="I42" s="94">
        <v>2</v>
      </c>
      <c r="J42" s="94">
        <v>3</v>
      </c>
      <c r="K42" s="94">
        <v>7</v>
      </c>
      <c r="L42" s="94">
        <v>8</v>
      </c>
      <c r="M42" s="94">
        <v>21</v>
      </c>
      <c r="N42" s="94">
        <v>30</v>
      </c>
      <c r="O42" s="94">
        <v>48</v>
      </c>
      <c r="P42" s="94">
        <v>70</v>
      </c>
      <c r="Q42" s="94">
        <v>85</v>
      </c>
      <c r="R42" s="94">
        <v>91</v>
      </c>
      <c r="S42" s="94">
        <v>78</v>
      </c>
      <c r="T42" s="94">
        <v>96</v>
      </c>
      <c r="U42" s="94">
        <v>112</v>
      </c>
      <c r="V42" s="94">
        <v>98</v>
      </c>
      <c r="W42" s="94">
        <v>104</v>
      </c>
      <c r="X42" s="94">
        <v>68</v>
      </c>
      <c r="Y42" s="94">
        <v>41</v>
      </c>
      <c r="Z42" s="94">
        <v>9</v>
      </c>
      <c r="AA42" s="94">
        <v>1</v>
      </c>
      <c r="AB42" s="94">
        <v>1</v>
      </c>
      <c r="AC42" s="94">
        <v>0</v>
      </c>
    </row>
    <row r="43" spans="1:29">
      <c r="A43" s="21">
        <f t="shared" si="0"/>
        <v>1999</v>
      </c>
      <c r="B43" s="21">
        <f>SUM(H43:AC43)</f>
        <v>858</v>
      </c>
      <c r="C43" s="61">
        <v>0</v>
      </c>
      <c r="D43" s="61">
        <v>0</v>
      </c>
      <c r="E43" s="61">
        <v>0</v>
      </c>
      <c r="F43" s="61">
        <v>0</v>
      </c>
      <c r="G43" s="61">
        <v>1</v>
      </c>
      <c r="H43" s="61">
        <v>1</v>
      </c>
      <c r="I43" s="61">
        <v>1</v>
      </c>
      <c r="J43" s="61">
        <v>1</v>
      </c>
      <c r="K43" s="61">
        <v>5</v>
      </c>
      <c r="L43" s="61">
        <v>7</v>
      </c>
      <c r="M43" s="61">
        <v>16</v>
      </c>
      <c r="N43" s="61">
        <v>22</v>
      </c>
      <c r="O43" s="61">
        <v>32</v>
      </c>
      <c r="P43" s="61">
        <v>52</v>
      </c>
      <c r="Q43" s="61">
        <v>60</v>
      </c>
      <c r="R43" s="61">
        <v>68</v>
      </c>
      <c r="S43" s="61">
        <v>83</v>
      </c>
      <c r="T43" s="61">
        <v>91</v>
      </c>
      <c r="U43" s="61">
        <v>85</v>
      </c>
      <c r="V43" s="61">
        <v>95</v>
      </c>
      <c r="W43" s="61">
        <v>127</v>
      </c>
      <c r="X43" s="61">
        <v>43</v>
      </c>
      <c r="Y43" s="61">
        <v>46</v>
      </c>
      <c r="Z43" s="61">
        <v>16</v>
      </c>
      <c r="AA43" s="61">
        <v>5</v>
      </c>
      <c r="AB43" s="61">
        <v>2</v>
      </c>
      <c r="AC43" s="61">
        <v>0</v>
      </c>
    </row>
    <row r="44" spans="1:29">
      <c r="A44" s="21">
        <f t="shared" si="0"/>
        <v>2000</v>
      </c>
      <c r="B44" s="21">
        <f t="shared" ref="B44:B51" si="2">SUM(H44:AC44)</f>
        <v>808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3</v>
      </c>
      <c r="J44" s="65">
        <v>0</v>
      </c>
      <c r="K44" s="65">
        <v>7</v>
      </c>
      <c r="L44" s="65">
        <v>15</v>
      </c>
      <c r="M44" s="65">
        <v>12</v>
      </c>
      <c r="N44" s="65">
        <v>17</v>
      </c>
      <c r="O44" s="65">
        <v>37</v>
      </c>
      <c r="P44" s="65">
        <v>33</v>
      </c>
      <c r="Q44" s="65">
        <v>65</v>
      </c>
      <c r="R44" s="65">
        <v>67</v>
      </c>
      <c r="S44" s="65">
        <v>86</v>
      </c>
      <c r="T44" s="65">
        <v>81</v>
      </c>
      <c r="U44" s="65">
        <v>79</v>
      </c>
      <c r="V44" s="65">
        <v>107</v>
      </c>
      <c r="W44" s="65">
        <v>80</v>
      </c>
      <c r="X44" s="65">
        <v>62</v>
      </c>
      <c r="Y44" s="65">
        <v>41</v>
      </c>
      <c r="Z44" s="65">
        <v>13</v>
      </c>
      <c r="AA44" s="65">
        <v>3</v>
      </c>
      <c r="AB44" s="65">
        <v>0</v>
      </c>
      <c r="AC44" s="65">
        <v>0</v>
      </c>
    </row>
    <row r="45" spans="1:29">
      <c r="A45" s="21">
        <f t="shared" si="0"/>
        <v>2001</v>
      </c>
      <c r="B45" s="21">
        <f t="shared" si="2"/>
        <v>884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1</v>
      </c>
      <c r="J45" s="69">
        <v>3</v>
      </c>
      <c r="K45" s="69">
        <v>11</v>
      </c>
      <c r="L45" s="69">
        <v>11</v>
      </c>
      <c r="M45" s="69">
        <v>18</v>
      </c>
      <c r="N45" s="69">
        <v>14</v>
      </c>
      <c r="O45" s="69">
        <v>33</v>
      </c>
      <c r="P45" s="69">
        <v>45</v>
      </c>
      <c r="Q45" s="69">
        <v>56</v>
      </c>
      <c r="R45" s="69">
        <v>75</v>
      </c>
      <c r="S45" s="69">
        <v>92</v>
      </c>
      <c r="T45" s="69">
        <v>90</v>
      </c>
      <c r="U45" s="69">
        <v>101</v>
      </c>
      <c r="V45" s="69">
        <v>110</v>
      </c>
      <c r="W45" s="69">
        <v>86</v>
      </c>
      <c r="X45" s="69">
        <v>73</v>
      </c>
      <c r="Y45" s="69">
        <v>47</v>
      </c>
      <c r="Z45" s="69">
        <v>14</v>
      </c>
      <c r="AA45" s="69">
        <v>3</v>
      </c>
      <c r="AB45" s="69">
        <v>1</v>
      </c>
      <c r="AC45" s="69">
        <v>0</v>
      </c>
    </row>
    <row r="46" spans="1:29">
      <c r="A46" s="21">
        <f t="shared" si="0"/>
        <v>2002</v>
      </c>
      <c r="B46" s="21">
        <f t="shared" si="2"/>
        <v>819</v>
      </c>
      <c r="C46" s="73">
        <v>1</v>
      </c>
      <c r="D46" s="73">
        <v>0</v>
      </c>
      <c r="E46" s="73">
        <v>0</v>
      </c>
      <c r="F46" s="73">
        <v>0</v>
      </c>
      <c r="G46" s="73">
        <v>0</v>
      </c>
      <c r="H46" s="73">
        <v>1</v>
      </c>
      <c r="I46" s="73">
        <v>0</v>
      </c>
      <c r="J46" s="73">
        <v>3</v>
      </c>
      <c r="K46" s="73">
        <v>4</v>
      </c>
      <c r="L46" s="73">
        <v>7</v>
      </c>
      <c r="M46" s="73">
        <v>11</v>
      </c>
      <c r="N46" s="73">
        <v>29</v>
      </c>
      <c r="O46" s="73">
        <v>28</v>
      </c>
      <c r="P46" s="73">
        <v>47</v>
      </c>
      <c r="Q46" s="73">
        <v>40</v>
      </c>
      <c r="R46" s="73">
        <v>74</v>
      </c>
      <c r="S46" s="73">
        <v>79</v>
      </c>
      <c r="T46" s="73">
        <v>84</v>
      </c>
      <c r="U46" s="73">
        <v>95</v>
      </c>
      <c r="V46" s="73">
        <v>105</v>
      </c>
      <c r="W46" s="73">
        <v>91</v>
      </c>
      <c r="X46" s="73">
        <v>76</v>
      </c>
      <c r="Y46" s="73">
        <v>28</v>
      </c>
      <c r="Z46" s="73">
        <v>13</v>
      </c>
      <c r="AA46" s="73">
        <v>4</v>
      </c>
      <c r="AB46" s="73">
        <v>0</v>
      </c>
      <c r="AC46" s="73">
        <v>0</v>
      </c>
    </row>
    <row r="47" spans="1:29">
      <c r="A47" s="21">
        <f t="shared" si="0"/>
        <v>2003</v>
      </c>
      <c r="B47" s="21">
        <f t="shared" si="2"/>
        <v>800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2</v>
      </c>
      <c r="J47" s="77">
        <v>4</v>
      </c>
      <c r="K47" s="77">
        <v>3</v>
      </c>
      <c r="L47" s="77">
        <v>7</v>
      </c>
      <c r="M47" s="77">
        <v>15</v>
      </c>
      <c r="N47" s="77">
        <v>23</v>
      </c>
      <c r="O47" s="77">
        <v>26</v>
      </c>
      <c r="P47" s="77">
        <v>43</v>
      </c>
      <c r="Q47" s="77">
        <v>69</v>
      </c>
      <c r="R47" s="77">
        <v>68</v>
      </c>
      <c r="S47" s="77">
        <v>62</v>
      </c>
      <c r="T47" s="77">
        <v>95</v>
      </c>
      <c r="U47" s="77">
        <v>84</v>
      </c>
      <c r="V47" s="77">
        <v>93</v>
      </c>
      <c r="W47" s="77">
        <v>88</v>
      </c>
      <c r="X47" s="77">
        <v>63</v>
      </c>
      <c r="Y47" s="77">
        <v>33</v>
      </c>
      <c r="Z47" s="77">
        <v>16</v>
      </c>
      <c r="AA47" s="77">
        <v>6</v>
      </c>
      <c r="AB47" s="77">
        <v>0</v>
      </c>
      <c r="AC47" s="77">
        <v>0</v>
      </c>
    </row>
    <row r="48" spans="1:29">
      <c r="A48" s="21">
        <f t="shared" si="0"/>
        <v>2004</v>
      </c>
      <c r="B48" s="21">
        <f t="shared" si="2"/>
        <v>842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1</v>
      </c>
      <c r="J48" s="84">
        <v>4</v>
      </c>
      <c r="K48" s="84">
        <v>5</v>
      </c>
      <c r="L48" s="84">
        <v>11</v>
      </c>
      <c r="M48" s="84">
        <v>14</v>
      </c>
      <c r="N48" s="84">
        <v>18</v>
      </c>
      <c r="O48" s="84">
        <v>16</v>
      </c>
      <c r="P48" s="84">
        <v>32</v>
      </c>
      <c r="Q48" s="84">
        <v>65</v>
      </c>
      <c r="R48" s="84">
        <v>76</v>
      </c>
      <c r="S48" s="84">
        <v>83</v>
      </c>
      <c r="T48" s="84">
        <v>80</v>
      </c>
      <c r="U48" s="84">
        <v>109</v>
      </c>
      <c r="V48" s="84">
        <v>102</v>
      </c>
      <c r="W48" s="84">
        <v>95</v>
      </c>
      <c r="X48" s="84">
        <v>70</v>
      </c>
      <c r="Y48" s="84">
        <v>43</v>
      </c>
      <c r="Z48" s="84">
        <v>16</v>
      </c>
      <c r="AA48" s="84">
        <v>1</v>
      </c>
      <c r="AB48" s="84">
        <v>1</v>
      </c>
      <c r="AC48" s="84">
        <v>0</v>
      </c>
    </row>
    <row r="49" spans="1:29">
      <c r="A49" s="21">
        <f t="shared" si="0"/>
        <v>2005</v>
      </c>
      <c r="B49" s="21">
        <f t="shared" si="2"/>
        <v>835</v>
      </c>
      <c r="C49" s="88">
        <v>0</v>
      </c>
      <c r="D49" s="88">
        <v>0</v>
      </c>
      <c r="E49" s="88">
        <v>0</v>
      </c>
      <c r="F49" s="88">
        <v>1</v>
      </c>
      <c r="G49" s="88">
        <v>0</v>
      </c>
      <c r="H49" s="88">
        <v>1</v>
      </c>
      <c r="I49" s="88">
        <v>4</v>
      </c>
      <c r="J49" s="88">
        <v>2</v>
      </c>
      <c r="K49" s="88">
        <v>3</v>
      </c>
      <c r="L49" s="88">
        <v>10</v>
      </c>
      <c r="M49" s="88">
        <v>10</v>
      </c>
      <c r="N49" s="88">
        <v>20</v>
      </c>
      <c r="O49" s="88">
        <v>20</v>
      </c>
      <c r="P49" s="88">
        <v>32</v>
      </c>
      <c r="Q49" s="88">
        <v>61</v>
      </c>
      <c r="R49" s="88">
        <v>90</v>
      </c>
      <c r="S49" s="88">
        <v>92</v>
      </c>
      <c r="T49" s="88">
        <v>90</v>
      </c>
      <c r="U49" s="88">
        <v>86</v>
      </c>
      <c r="V49" s="88">
        <v>105</v>
      </c>
      <c r="W49" s="88">
        <v>81</v>
      </c>
      <c r="X49" s="88">
        <v>76</v>
      </c>
      <c r="Y49" s="88">
        <v>33</v>
      </c>
      <c r="Z49" s="88">
        <v>14</v>
      </c>
      <c r="AA49" s="88">
        <v>4</v>
      </c>
      <c r="AB49" s="88">
        <v>1</v>
      </c>
      <c r="AC49" s="88">
        <v>0</v>
      </c>
    </row>
    <row r="50" spans="1:29">
      <c r="A50" s="21">
        <f t="shared" si="0"/>
        <v>2006</v>
      </c>
      <c r="B50" s="21">
        <f t="shared" si="2"/>
        <v>888</v>
      </c>
      <c r="C50" s="81">
        <v>0</v>
      </c>
      <c r="D50" s="81">
        <v>0</v>
      </c>
      <c r="E50" s="81">
        <v>0</v>
      </c>
      <c r="F50" s="81">
        <v>1</v>
      </c>
      <c r="G50" s="81">
        <v>0</v>
      </c>
      <c r="H50" s="81">
        <v>1</v>
      </c>
      <c r="I50" s="81">
        <v>0</v>
      </c>
      <c r="J50" s="81">
        <v>5</v>
      </c>
      <c r="K50" s="81">
        <v>6</v>
      </c>
      <c r="L50" s="81">
        <v>10</v>
      </c>
      <c r="M50" s="81">
        <v>15</v>
      </c>
      <c r="N50" s="81">
        <v>15</v>
      </c>
      <c r="O50" s="81">
        <v>24</v>
      </c>
      <c r="P50" s="81">
        <v>43</v>
      </c>
      <c r="Q50" s="81">
        <v>65</v>
      </c>
      <c r="R50" s="81">
        <v>80</v>
      </c>
      <c r="S50" s="81">
        <v>101</v>
      </c>
      <c r="T50" s="81">
        <v>94</v>
      </c>
      <c r="U50" s="81">
        <v>104</v>
      </c>
      <c r="V50" s="81">
        <v>91</v>
      </c>
      <c r="W50" s="81">
        <v>85</v>
      </c>
      <c r="X50" s="81">
        <v>73</v>
      </c>
      <c r="Y50" s="81">
        <v>55</v>
      </c>
      <c r="Z50" s="81">
        <v>15</v>
      </c>
      <c r="AA50" s="81">
        <v>6</v>
      </c>
      <c r="AB50" s="81">
        <v>0</v>
      </c>
      <c r="AC50" s="81">
        <v>0</v>
      </c>
    </row>
    <row r="51" spans="1:29">
      <c r="A51" s="21">
        <f t="shared" si="0"/>
        <v>2007</v>
      </c>
      <c r="B51" s="21">
        <f t="shared" si="2"/>
        <v>0</v>
      </c>
    </row>
    <row r="52" spans="1:29">
      <c r="A52" s="21">
        <f t="shared" si="0"/>
        <v>2008</v>
      </c>
      <c r="B52" s="21">
        <f>SUM(H54:AC54)</f>
        <v>0</v>
      </c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C102"/>
  <sheetViews>
    <sheetView workbookViewId="0"/>
    <sheetView workbookViewId="1"/>
    <sheetView workbookViewId="2"/>
    <sheetView workbookViewId="3"/>
  </sheetViews>
  <sheetFormatPr defaultRowHeight="12.75"/>
  <sheetData>
    <row r="1" spans="1:29" ht="78.75">
      <c r="A1" s="35" t="s">
        <v>50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16</v>
      </c>
      <c r="S1" s="35" t="s">
        <v>17</v>
      </c>
      <c r="T1" s="35" t="s">
        <v>18</v>
      </c>
      <c r="U1" s="35" t="s">
        <v>19</v>
      </c>
      <c r="V1" s="35" t="s">
        <v>20</v>
      </c>
      <c r="W1" s="35" t="s">
        <v>21</v>
      </c>
      <c r="X1" s="35" t="s">
        <v>22</v>
      </c>
      <c r="Y1" s="35" t="s">
        <v>23</v>
      </c>
      <c r="Z1" s="35" t="s">
        <v>24</v>
      </c>
      <c r="AA1" s="35" t="s">
        <v>25</v>
      </c>
      <c r="AB1" s="35" t="s">
        <v>26</v>
      </c>
      <c r="AC1" s="35" t="s">
        <v>27</v>
      </c>
    </row>
    <row r="2" spans="1:29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>
      <c r="A10" s="39">
        <v>1914</v>
      </c>
      <c r="B10" s="41"/>
      <c r="C10" s="40">
        <v>0.93899892751431668</v>
      </c>
      <c r="D10" s="40">
        <v>0.98717490283634779</v>
      </c>
      <c r="E10" s="40">
        <v>0.99404188399483873</v>
      </c>
      <c r="F10" s="40">
        <v>0.9968052012792048</v>
      </c>
      <c r="G10" s="40">
        <v>0.99765898369596895</v>
      </c>
      <c r="H10" s="40"/>
      <c r="I10" s="40">
        <v>0.99861812342987244</v>
      </c>
      <c r="J10" s="40">
        <v>0.99872039634029486</v>
      </c>
      <c r="K10" s="40">
        <v>0.99690318986916471</v>
      </c>
      <c r="L10" s="40">
        <v>0.99450771218227663</v>
      </c>
      <c r="M10" s="40">
        <v>0.99341265425027003</v>
      </c>
      <c r="N10" s="40">
        <v>0.99190873279137604</v>
      </c>
      <c r="O10" s="40">
        <v>0.99098554703430719</v>
      </c>
      <c r="P10" s="40">
        <v>0.98925380271253516</v>
      </c>
      <c r="Q10" s="40">
        <v>0.98927959608517779</v>
      </c>
      <c r="R10" s="40">
        <v>0.98552046024330497</v>
      </c>
      <c r="S10" s="40">
        <v>0.98329779420895591</v>
      </c>
      <c r="T10" s="40">
        <v>0.98074609644781363</v>
      </c>
      <c r="U10" s="40">
        <v>0.97619592654919818</v>
      </c>
      <c r="V10" s="40">
        <v>0.96282376427210969</v>
      </c>
      <c r="W10" s="40">
        <v>0.95908465493518724</v>
      </c>
      <c r="X10" s="40">
        <v>0.94750963373789032</v>
      </c>
      <c r="Y10" s="40">
        <v>0.93723246624958845</v>
      </c>
      <c r="Z10" s="40">
        <v>0.91605940411401166</v>
      </c>
      <c r="AA10" s="40">
        <v>0.91680707666385852</v>
      </c>
      <c r="AB10" s="40">
        <v>0.91808952468850946</v>
      </c>
      <c r="AC10" s="41"/>
    </row>
    <row r="11" spans="1:29">
      <c r="A11" s="39">
        <v>1915</v>
      </c>
      <c r="B11" s="41"/>
      <c r="C11" s="40">
        <v>0.93788549452144254</v>
      </c>
      <c r="D11" s="40">
        <v>0.98623821647285492</v>
      </c>
      <c r="E11" s="40">
        <v>0.99423453700652231</v>
      </c>
      <c r="F11" s="40">
        <v>0.99693860675220702</v>
      </c>
      <c r="G11" s="40">
        <v>0.99779811463565682</v>
      </c>
      <c r="H11" s="40"/>
      <c r="I11" s="40">
        <v>0.99854114133788385</v>
      </c>
      <c r="J11" s="40">
        <v>0.99864531784204968</v>
      </c>
      <c r="K11" s="40">
        <v>0.99670793475389674</v>
      </c>
      <c r="L11" s="40">
        <v>0.99415267027267795</v>
      </c>
      <c r="M11" s="40">
        <v>0.99296938408930635</v>
      </c>
      <c r="N11" s="40">
        <v>0.9914047563419538</v>
      </c>
      <c r="O11" s="40">
        <v>0.98988869344787966</v>
      </c>
      <c r="P11" s="40">
        <v>0.98789710605402659</v>
      </c>
      <c r="Q11" s="40">
        <v>0.98811284702708779</v>
      </c>
      <c r="R11" s="40">
        <v>0.98459844742413549</v>
      </c>
      <c r="S11" s="40">
        <v>0.98041368127137984</v>
      </c>
      <c r="T11" s="40">
        <v>0.97801130062839947</v>
      </c>
      <c r="U11" s="40">
        <v>0.97314571905556879</v>
      </c>
      <c r="V11" s="40">
        <v>0.95875161126518493</v>
      </c>
      <c r="W11" s="40">
        <v>0.95323068399547539</v>
      </c>
      <c r="X11" s="40">
        <v>0.93678347644465076</v>
      </c>
      <c r="Y11" s="40">
        <v>0.92086790044671352</v>
      </c>
      <c r="Z11" s="40">
        <v>0.91668684911600873</v>
      </c>
      <c r="AA11" s="40">
        <v>0.91423859263331497</v>
      </c>
      <c r="AB11" s="40">
        <v>0.8878048780487805</v>
      </c>
      <c r="AC11" s="41"/>
    </row>
    <row r="12" spans="1:29">
      <c r="A12" s="39">
        <v>1916</v>
      </c>
      <c r="B12" s="41"/>
      <c r="C12" s="40">
        <v>0.90394466690341202</v>
      </c>
      <c r="D12" s="40">
        <v>0.97732463262033942</v>
      </c>
      <c r="E12" s="40">
        <v>0.99047553077269423</v>
      </c>
      <c r="F12" s="40">
        <v>0.9949474473403811</v>
      </c>
      <c r="G12" s="40">
        <v>0.99662823602755268</v>
      </c>
      <c r="H12" s="40"/>
      <c r="I12" s="40">
        <v>0.99795751877948013</v>
      </c>
      <c r="J12" s="40">
        <v>0.99817200279733886</v>
      </c>
      <c r="K12" s="40">
        <v>0.99554196057240452</v>
      </c>
      <c r="L12" s="40">
        <v>0.99267214768600509</v>
      </c>
      <c r="M12" s="40">
        <v>0.9917673830818613</v>
      </c>
      <c r="N12" s="40">
        <v>0.99011091488554959</v>
      </c>
      <c r="O12" s="40">
        <v>0.98866103801493899</v>
      </c>
      <c r="P12" s="40">
        <v>0.98655795562293536</v>
      </c>
      <c r="Q12" s="40">
        <v>0.98698413039315169</v>
      </c>
      <c r="R12" s="40">
        <v>0.98243143828495838</v>
      </c>
      <c r="S12" s="40">
        <v>0.97717258387998662</v>
      </c>
      <c r="T12" s="40">
        <v>0.97363242732029187</v>
      </c>
      <c r="U12" s="40">
        <v>0.96561831421785749</v>
      </c>
      <c r="V12" s="40">
        <v>0.94710982504942631</v>
      </c>
      <c r="W12" s="40">
        <v>0.93625321560830355</v>
      </c>
      <c r="X12" s="40">
        <v>0.90803012013565554</v>
      </c>
      <c r="Y12" s="40">
        <v>0.88641366558069912</v>
      </c>
      <c r="Z12" s="40">
        <v>0.86128110975112193</v>
      </c>
      <c r="AA12" s="40">
        <v>0.86312399355877623</v>
      </c>
      <c r="AB12" s="40">
        <v>0.84997413347128814</v>
      </c>
      <c r="AC12" s="41"/>
    </row>
    <row r="13" spans="1:29">
      <c r="A13" s="39">
        <v>1917</v>
      </c>
      <c r="B13" s="41"/>
      <c r="C13" s="40">
        <v>0.88290438576889407</v>
      </c>
      <c r="D13" s="40">
        <v>0.96913419753628605</v>
      </c>
      <c r="E13" s="40">
        <v>0.98786491146154265</v>
      </c>
      <c r="F13" s="40">
        <v>0.99296251082094789</v>
      </c>
      <c r="G13" s="40">
        <v>0.99506405812556531</v>
      </c>
      <c r="H13" s="40"/>
      <c r="I13" s="40">
        <v>0.99718093948110942</v>
      </c>
      <c r="J13" s="40">
        <v>0.99740188223571968</v>
      </c>
      <c r="K13" s="40">
        <v>0.99386750421830272</v>
      </c>
      <c r="L13" s="40">
        <v>0.99026004718362715</v>
      </c>
      <c r="M13" s="40">
        <v>0.98928021308653979</v>
      </c>
      <c r="N13" s="40">
        <v>0.98732977042311043</v>
      </c>
      <c r="O13" s="40">
        <v>0.98611821173521375</v>
      </c>
      <c r="P13" s="40">
        <v>0.98274566517474271</v>
      </c>
      <c r="Q13" s="40">
        <v>0.98406271958847169</v>
      </c>
      <c r="R13" s="40">
        <v>0.97817557943043953</v>
      </c>
      <c r="S13" s="40">
        <v>0.97234001365663669</v>
      </c>
      <c r="T13" s="40">
        <v>0.9671894304058114</v>
      </c>
      <c r="U13" s="40">
        <v>0.95574222710232837</v>
      </c>
      <c r="V13" s="40">
        <v>0.93625152415322543</v>
      </c>
      <c r="W13" s="40">
        <v>0.9226059058091266</v>
      </c>
      <c r="X13" s="40">
        <v>0.89212086422074643</v>
      </c>
      <c r="Y13" s="40">
        <v>0.86635040824704646</v>
      </c>
      <c r="Z13" s="40">
        <v>0.83630391470572396</v>
      </c>
      <c r="AA13" s="40">
        <v>0.84203545158567472</v>
      </c>
      <c r="AB13" s="40">
        <v>0.77285242290748901</v>
      </c>
      <c r="AC13" s="41"/>
    </row>
    <row r="14" spans="1:29">
      <c r="A14" s="39">
        <v>1918</v>
      </c>
      <c r="B14" s="41"/>
      <c r="C14" s="40">
        <v>0.85781203091949521</v>
      </c>
      <c r="D14" s="40">
        <v>0.9546501604233415</v>
      </c>
      <c r="E14" s="40">
        <v>0.97889241825960271</v>
      </c>
      <c r="F14" s="40">
        <v>0.98761002112474239</v>
      </c>
      <c r="G14" s="40">
        <v>0.99106502908441718</v>
      </c>
      <c r="H14" s="40"/>
      <c r="I14" s="40">
        <v>0.99483424266714182</v>
      </c>
      <c r="J14" s="40">
        <v>0.99522267587753044</v>
      </c>
      <c r="K14" s="40">
        <v>0.98764412750920583</v>
      </c>
      <c r="L14" s="40">
        <v>0.98485864006893942</v>
      </c>
      <c r="M14" s="40">
        <v>0.98349907994870012</v>
      </c>
      <c r="N14" s="40">
        <v>0.97926148863245621</v>
      </c>
      <c r="O14" s="40">
        <v>0.97980673588169265</v>
      </c>
      <c r="P14" s="40">
        <v>0.9787437383175891</v>
      </c>
      <c r="Q14" s="40">
        <v>0.97894426145811542</v>
      </c>
      <c r="R14" s="40">
        <v>0.97620847867270755</v>
      </c>
      <c r="S14" s="40">
        <v>0.96968170750085259</v>
      </c>
      <c r="T14" s="40">
        <v>0.96427748865278096</v>
      </c>
      <c r="U14" s="40">
        <v>0.9542185569300401</v>
      </c>
      <c r="V14" s="40">
        <v>0.93003397711015734</v>
      </c>
      <c r="W14" s="40">
        <v>0.91451647768585298</v>
      </c>
      <c r="X14" s="40">
        <v>0.87891008843760243</v>
      </c>
      <c r="Y14" s="40">
        <v>0.85117357561991291</v>
      </c>
      <c r="Z14" s="40">
        <v>0.80038781795368996</v>
      </c>
      <c r="AA14" s="40">
        <v>0.80486568677141412</v>
      </c>
      <c r="AB14" s="40">
        <v>0.78663919952913486</v>
      </c>
      <c r="AC14" s="41"/>
    </row>
    <row r="15" spans="1:29">
      <c r="A15" s="39">
        <v>1919</v>
      </c>
      <c r="B15" s="41"/>
      <c r="C15" s="40">
        <v>0.85425449182577451</v>
      </c>
      <c r="D15" s="40">
        <v>0.9687796861937884</v>
      </c>
      <c r="E15" s="40">
        <v>0.98540776430065002</v>
      </c>
      <c r="F15" s="40">
        <v>0.99121052469571314</v>
      </c>
      <c r="G15" s="40">
        <v>0.99373399402717977</v>
      </c>
      <c r="H15" s="40"/>
      <c r="I15" s="40">
        <v>0.99585134691861732</v>
      </c>
      <c r="J15" s="40">
        <v>0.9960666745349136</v>
      </c>
      <c r="K15" s="40">
        <v>0.99044806326585666</v>
      </c>
      <c r="L15" s="40">
        <v>0.98760018781400505</v>
      </c>
      <c r="M15" s="40">
        <v>0.9873885415892153</v>
      </c>
      <c r="N15" s="40">
        <v>0.98538490905094456</v>
      </c>
      <c r="O15" s="40">
        <v>0.98452910003419525</v>
      </c>
      <c r="P15" s="40">
        <v>0.98277224996512513</v>
      </c>
      <c r="Q15" s="40">
        <v>0.9806581606682705</v>
      </c>
      <c r="R15" s="40">
        <v>0.97692391435977166</v>
      </c>
      <c r="S15" s="40">
        <v>0.97203100084683347</v>
      </c>
      <c r="T15" s="40">
        <v>0.96598950670939743</v>
      </c>
      <c r="U15" s="40">
        <v>0.95181136979582481</v>
      </c>
      <c r="V15" s="40">
        <v>0.93181147778073714</v>
      </c>
      <c r="W15" s="40">
        <v>0.90587302145091086</v>
      </c>
      <c r="X15" s="40">
        <v>0.86836666560681708</v>
      </c>
      <c r="Y15" s="40">
        <v>0.82891696573423135</v>
      </c>
      <c r="Z15" s="40">
        <v>0.77571679699339269</v>
      </c>
      <c r="AA15" s="40">
        <v>0.76238152449606189</v>
      </c>
      <c r="AB15" s="40">
        <v>0.66814159292035402</v>
      </c>
      <c r="AC15" s="41"/>
    </row>
    <row r="16" spans="1:29">
      <c r="A16" s="39">
        <v>1920</v>
      </c>
      <c r="B16" s="41"/>
      <c r="C16" s="40">
        <v>0.83845430318231695</v>
      </c>
      <c r="D16" s="40">
        <v>0.96592324903294824</v>
      </c>
      <c r="E16" s="40">
        <v>0.98640582905525731</v>
      </c>
      <c r="F16" s="40">
        <v>0.99196352274283928</v>
      </c>
      <c r="G16" s="40">
        <v>0.99440316762447734</v>
      </c>
      <c r="H16" s="40"/>
      <c r="I16" s="40">
        <v>0.99626864764608791</v>
      </c>
      <c r="J16" s="40">
        <v>0.99647184765619112</v>
      </c>
      <c r="K16" s="40">
        <v>0.99191839288771344</v>
      </c>
      <c r="L16" s="40">
        <v>0.98789764971879657</v>
      </c>
      <c r="M16" s="40">
        <v>0.98812473701435322</v>
      </c>
      <c r="N16" s="40">
        <v>0.98665076416618647</v>
      </c>
      <c r="O16" s="40">
        <v>0.98592890941282452</v>
      </c>
      <c r="P16" s="40">
        <v>0.9841562252657986</v>
      </c>
      <c r="Q16" s="40">
        <v>0.98350615939802088</v>
      </c>
      <c r="R16" s="40">
        <v>0.97671411706652844</v>
      </c>
      <c r="S16" s="40">
        <v>0.97097708717408482</v>
      </c>
      <c r="T16" s="40">
        <v>0.96464438539366493</v>
      </c>
      <c r="U16" s="40">
        <v>0.94969134661590215</v>
      </c>
      <c r="V16" s="40">
        <v>0.92616089523306022</v>
      </c>
      <c r="W16" s="40">
        <v>0.90341288170387479</v>
      </c>
      <c r="X16" s="40">
        <v>0.84924733545764197</v>
      </c>
      <c r="Y16" s="40">
        <v>0.79335038363171351</v>
      </c>
      <c r="Z16" s="40">
        <v>0.73803363518758092</v>
      </c>
      <c r="AA16" s="40">
        <v>0.73624823695345554</v>
      </c>
      <c r="AB16" s="40">
        <v>0.63651877133105805</v>
      </c>
      <c r="AC16" s="41"/>
    </row>
    <row r="17" spans="1:29">
      <c r="A17" s="39">
        <v>1921</v>
      </c>
      <c r="B17" s="41"/>
      <c r="C17" s="40">
        <v>0.85285251758401248</v>
      </c>
      <c r="D17" s="40">
        <v>0.97214247201197168</v>
      </c>
      <c r="E17" s="40">
        <v>0.98874178850107874</v>
      </c>
      <c r="F17" s="40">
        <v>0.99327125498785407</v>
      </c>
      <c r="G17" s="40">
        <v>0.99506471426151943</v>
      </c>
      <c r="H17" s="40"/>
      <c r="I17" s="40">
        <v>0.99680363254346949</v>
      </c>
      <c r="J17" s="40">
        <v>0.99698932181233857</v>
      </c>
      <c r="K17" s="40">
        <v>0.99322335894330338</v>
      </c>
      <c r="L17" s="40">
        <v>0.98963633386426897</v>
      </c>
      <c r="M17" s="40">
        <v>0.9893135292519637</v>
      </c>
      <c r="N17" s="40">
        <v>0.98876480038855563</v>
      </c>
      <c r="O17" s="40">
        <v>0.98802936709631017</v>
      </c>
      <c r="P17" s="40">
        <v>0.98494706535784726</v>
      </c>
      <c r="Q17" s="40">
        <v>0.98490430596754952</v>
      </c>
      <c r="R17" s="40">
        <v>0.97938976335828853</v>
      </c>
      <c r="S17" s="40">
        <v>0.97254973345468732</v>
      </c>
      <c r="T17" s="40">
        <v>0.96640250440612796</v>
      </c>
      <c r="U17" s="40">
        <v>0.95662012957386622</v>
      </c>
      <c r="V17" s="40">
        <v>0.9310887827851978</v>
      </c>
      <c r="W17" s="40">
        <v>0.90902461716412275</v>
      </c>
      <c r="X17" s="40">
        <v>0.85905422241482043</v>
      </c>
      <c r="Y17" s="40">
        <v>0.82425930615345655</v>
      </c>
      <c r="Z17" s="40">
        <v>0.77799352750809059</v>
      </c>
      <c r="AA17" s="40">
        <v>0.7755960729312763</v>
      </c>
      <c r="AB17" s="40">
        <v>0.65373134328358207</v>
      </c>
      <c r="AC17" s="41"/>
    </row>
    <row r="18" spans="1:29">
      <c r="A18" s="39">
        <v>1922</v>
      </c>
      <c r="B18" s="41"/>
      <c r="C18" s="40">
        <v>0.83968780127045339</v>
      </c>
      <c r="D18" s="40">
        <v>0.96733085391985418</v>
      </c>
      <c r="E18" s="40">
        <v>0.98666699506580302</v>
      </c>
      <c r="F18" s="40">
        <v>0.99301166637931737</v>
      </c>
      <c r="G18" s="40">
        <v>0.99485070154265498</v>
      </c>
      <c r="H18" s="40"/>
      <c r="I18" s="40">
        <v>0.9966571270532214</v>
      </c>
      <c r="J18" s="40">
        <v>0.99678643380671639</v>
      </c>
      <c r="K18" s="40">
        <v>0.99266537076462624</v>
      </c>
      <c r="L18" s="40">
        <v>0.98793028231921387</v>
      </c>
      <c r="M18" s="40">
        <v>0.98720409894698313</v>
      </c>
      <c r="N18" s="40">
        <v>0.98687601593912266</v>
      </c>
      <c r="O18" s="40">
        <v>0.98648431534609926</v>
      </c>
      <c r="P18" s="40">
        <v>0.9815784913557537</v>
      </c>
      <c r="Q18" s="40">
        <v>0.98248618132862608</v>
      </c>
      <c r="R18" s="40">
        <v>0.97281196489085275</v>
      </c>
      <c r="S18" s="40">
        <v>0.9664612223934258</v>
      </c>
      <c r="T18" s="40">
        <v>0.96101903381760168</v>
      </c>
      <c r="U18" s="40">
        <v>0.94602047437098979</v>
      </c>
      <c r="V18" s="40">
        <v>0.91720804605871065</v>
      </c>
      <c r="W18" s="40">
        <v>0.89390652731216724</v>
      </c>
      <c r="X18" s="40">
        <v>0.82232905982905979</v>
      </c>
      <c r="Y18" s="40">
        <v>0.78134403209628889</v>
      </c>
      <c r="Z18" s="40">
        <v>0.68717616580310881</v>
      </c>
      <c r="AA18" s="40">
        <v>0.71408647140864712</v>
      </c>
      <c r="AB18" s="40">
        <v>0.61125319693094626</v>
      </c>
      <c r="AC18" s="41"/>
    </row>
    <row r="19" spans="1:29">
      <c r="A19" s="39">
        <v>1923</v>
      </c>
      <c r="B19" s="41"/>
      <c r="C19" s="40">
        <v>0.82479832685987453</v>
      </c>
      <c r="D19" s="40">
        <v>0.95903252567675668</v>
      </c>
      <c r="E19" s="40">
        <v>0.9827984060515339</v>
      </c>
      <c r="F19" s="40">
        <v>0.99093126694517653</v>
      </c>
      <c r="G19" s="40">
        <v>0.99387069640916725</v>
      </c>
      <c r="H19" s="40"/>
      <c r="I19" s="40">
        <v>0.9965528418720867</v>
      </c>
      <c r="J19" s="40">
        <v>0.9966677414569497</v>
      </c>
      <c r="K19" s="40">
        <v>0.99192513302346441</v>
      </c>
      <c r="L19" s="40">
        <v>0.98716693340591011</v>
      </c>
      <c r="M19" s="40">
        <v>0.98598918387577228</v>
      </c>
      <c r="N19" s="40">
        <v>0.98513296969129605</v>
      </c>
      <c r="O19" s="40">
        <v>0.9852436750198702</v>
      </c>
      <c r="P19" s="40">
        <v>0.98047662814554104</v>
      </c>
      <c r="Q19" s="40">
        <v>0.98116934447741988</v>
      </c>
      <c r="R19" s="40">
        <v>0.97125251855740546</v>
      </c>
      <c r="S19" s="40">
        <v>0.96335320228281551</v>
      </c>
      <c r="T19" s="40">
        <v>0.95630407836624665</v>
      </c>
      <c r="U19" s="40">
        <v>0.94150214515870612</v>
      </c>
      <c r="V19" s="40">
        <v>0.91207561161598139</v>
      </c>
      <c r="W19" s="40">
        <v>0.88391713201344069</v>
      </c>
      <c r="X19" s="40">
        <v>0.80683913799462559</v>
      </c>
      <c r="Y19" s="40">
        <v>0.76160913831636456</v>
      </c>
      <c r="Z19" s="40">
        <v>0.63642255346727161</v>
      </c>
      <c r="AA19" s="40">
        <v>0.6546463245492371</v>
      </c>
      <c r="AB19" s="40">
        <v>0.55347251810822329</v>
      </c>
      <c r="AC19" s="41"/>
    </row>
    <row r="20" spans="1:29">
      <c r="A20" s="39">
        <v>1924</v>
      </c>
      <c r="B20" s="41"/>
      <c r="C20" s="40">
        <v>0.81194755254092454</v>
      </c>
      <c r="D20" s="40">
        <v>0.95953877644148899</v>
      </c>
      <c r="E20" s="40">
        <v>0.98484192147824334</v>
      </c>
      <c r="F20" s="40">
        <v>0.99067500405075182</v>
      </c>
      <c r="G20" s="40">
        <v>0.99338652769556868</v>
      </c>
      <c r="H20" s="40"/>
      <c r="I20" s="40">
        <v>0.99663288446391474</v>
      </c>
      <c r="J20" s="40">
        <v>0.99639771555330703</v>
      </c>
      <c r="K20" s="40">
        <v>0.99103310874659534</v>
      </c>
      <c r="L20" s="40">
        <v>0.98625802475324897</v>
      </c>
      <c r="M20" s="40">
        <v>0.98555110645576161</v>
      </c>
      <c r="N20" s="40">
        <v>0.98408565963154926</v>
      </c>
      <c r="O20" s="40">
        <v>0.98496178343949048</v>
      </c>
      <c r="P20" s="40">
        <v>0.97936166849653317</v>
      </c>
      <c r="Q20" s="40">
        <v>0.98112478404510051</v>
      </c>
      <c r="R20" s="40">
        <v>0.96842141571858098</v>
      </c>
      <c r="S20" s="40">
        <v>0.95875720370834383</v>
      </c>
      <c r="T20" s="40">
        <v>0.95179418866039467</v>
      </c>
      <c r="U20" s="40">
        <v>0.9388695438078154</v>
      </c>
      <c r="V20" s="40">
        <v>0.90577993277866553</v>
      </c>
      <c r="W20" s="40">
        <v>0.88066214485604521</v>
      </c>
      <c r="X20" s="40">
        <v>0.79623661503274767</v>
      </c>
      <c r="Y20" s="40">
        <v>0.73757993113625187</v>
      </c>
      <c r="Z20" s="40">
        <v>0.62970168612191957</v>
      </c>
      <c r="AA20" s="40">
        <v>0.68689655172413788</v>
      </c>
      <c r="AB20" s="40">
        <v>0.52640545144804096</v>
      </c>
      <c r="AC20" s="41"/>
    </row>
    <row r="21" spans="1:29">
      <c r="A21" s="39">
        <v>1925</v>
      </c>
      <c r="B21" s="41"/>
      <c r="C21" s="40">
        <v>0.83443925120480467</v>
      </c>
      <c r="D21" s="40">
        <v>0.96814520648364399</v>
      </c>
      <c r="E21" s="40">
        <v>0.98788330410180447</v>
      </c>
      <c r="F21" s="40">
        <v>0.99252399863081331</v>
      </c>
      <c r="G21" s="40">
        <v>0.99424456944835715</v>
      </c>
      <c r="H21" s="40"/>
      <c r="I21" s="40">
        <v>0.99673017740767555</v>
      </c>
      <c r="J21" s="40">
        <v>0.99629818679054438</v>
      </c>
      <c r="K21" s="40">
        <v>0.99134265634515262</v>
      </c>
      <c r="L21" s="40">
        <v>0.98722587704073561</v>
      </c>
      <c r="M21" s="40">
        <v>0.98563079861035519</v>
      </c>
      <c r="N21" s="40">
        <v>0.9834266205437634</v>
      </c>
      <c r="O21" s="40">
        <v>0.9837103984387916</v>
      </c>
      <c r="P21" s="40">
        <v>0.97815759106446909</v>
      </c>
      <c r="Q21" s="40">
        <v>0.97736579275905122</v>
      </c>
      <c r="R21" s="40">
        <v>0.96588181304716181</v>
      </c>
      <c r="S21" s="40">
        <v>0.9573147725241774</v>
      </c>
      <c r="T21" s="40">
        <v>0.95202670145377188</v>
      </c>
      <c r="U21" s="40">
        <v>0.93667863492174153</v>
      </c>
      <c r="V21" s="40">
        <v>0.90663185958675852</v>
      </c>
      <c r="W21" s="40">
        <v>0.87741998248856889</v>
      </c>
      <c r="X21" s="40">
        <v>0.7918697500777766</v>
      </c>
      <c r="Y21" s="40">
        <v>0.73302950347805229</v>
      </c>
      <c r="Z21" s="40">
        <v>0.65287769784172656</v>
      </c>
      <c r="AA21" s="40">
        <v>0.69250317662007621</v>
      </c>
      <c r="AB21" s="40">
        <v>0.534668721109399</v>
      </c>
      <c r="AC21" s="41"/>
    </row>
    <row r="22" spans="1:29">
      <c r="A22" s="39">
        <v>1926</v>
      </c>
      <c r="B22" s="41"/>
      <c r="C22" s="40">
        <v>0.8567971911327108</v>
      </c>
      <c r="D22" s="40">
        <v>0.9691379522268202</v>
      </c>
      <c r="E22" s="40">
        <v>0.98736018355389843</v>
      </c>
      <c r="F22" s="40">
        <v>0.99270701028393493</v>
      </c>
      <c r="G22" s="40">
        <v>0.9952575080919408</v>
      </c>
      <c r="H22" s="40"/>
      <c r="I22" s="40">
        <v>0.99697260577420066</v>
      </c>
      <c r="J22" s="40">
        <v>0.99714850988927484</v>
      </c>
      <c r="K22" s="40">
        <v>0.99268231138026752</v>
      </c>
      <c r="L22" s="40">
        <v>0.98873238091144</v>
      </c>
      <c r="M22" s="40">
        <v>0.98700934456953382</v>
      </c>
      <c r="N22" s="40">
        <v>0.98558002323893423</v>
      </c>
      <c r="O22" s="40">
        <v>0.98549418941034495</v>
      </c>
      <c r="P22" s="40">
        <v>0.98053702054344494</v>
      </c>
      <c r="Q22" s="40">
        <v>0.97950379092944295</v>
      </c>
      <c r="R22" s="40">
        <v>0.96919979228108677</v>
      </c>
      <c r="S22" s="40">
        <v>0.96270488558080602</v>
      </c>
      <c r="T22" s="40">
        <v>0.9576493361272681</v>
      </c>
      <c r="U22" s="40">
        <v>0.94802917269791787</v>
      </c>
      <c r="V22" s="40">
        <v>0.92293340357346676</v>
      </c>
      <c r="W22" s="40">
        <v>0.89839796034856734</v>
      </c>
      <c r="X22" s="40">
        <v>0.82844466354449098</v>
      </c>
      <c r="Y22" s="40">
        <v>0.78087334518869789</v>
      </c>
      <c r="Z22" s="40">
        <v>0.6967741935483871</v>
      </c>
      <c r="AA22" s="40">
        <v>0.71122320302648179</v>
      </c>
      <c r="AB22" s="40">
        <v>0.56929955290611023</v>
      </c>
      <c r="AC22" s="41"/>
    </row>
    <row r="23" spans="1:29">
      <c r="A23" s="39">
        <v>1927</v>
      </c>
      <c r="B23" s="41"/>
      <c r="C23" s="40">
        <v>0.87967677358611296</v>
      </c>
      <c r="D23" s="40">
        <v>0.97649905580575547</v>
      </c>
      <c r="E23" s="40">
        <v>0.99067151813628074</v>
      </c>
      <c r="F23" s="40">
        <v>0.99396075162580022</v>
      </c>
      <c r="G23" s="40">
        <v>0.99532677209139309</v>
      </c>
      <c r="H23" s="40"/>
      <c r="I23" s="40">
        <v>0.99731238571828817</v>
      </c>
      <c r="J23" s="40">
        <v>0.9973740520924449</v>
      </c>
      <c r="K23" s="40">
        <v>0.99383918293893148</v>
      </c>
      <c r="L23" s="40">
        <v>0.99062567301429971</v>
      </c>
      <c r="M23" s="40">
        <v>0.98901315213074992</v>
      </c>
      <c r="N23" s="40">
        <v>0.98763412174563303</v>
      </c>
      <c r="O23" s="40">
        <v>0.98658176883284676</v>
      </c>
      <c r="P23" s="40">
        <v>0.98257583675175708</v>
      </c>
      <c r="Q23" s="40">
        <v>0.9804595183849848</v>
      </c>
      <c r="R23" s="40">
        <v>0.97355097821756598</v>
      </c>
      <c r="S23" s="40">
        <v>0.96626387992976814</v>
      </c>
      <c r="T23" s="40">
        <v>0.96105655194049533</v>
      </c>
      <c r="U23" s="40">
        <v>0.95072987411965881</v>
      </c>
      <c r="V23" s="40">
        <v>0.93024675211439534</v>
      </c>
      <c r="W23" s="40">
        <v>0.90607474558947698</v>
      </c>
      <c r="X23" s="40">
        <v>0.86255513111517101</v>
      </c>
      <c r="Y23" s="40">
        <v>0.80440055440055436</v>
      </c>
      <c r="Z23" s="40">
        <v>0.76029255632888992</v>
      </c>
      <c r="AA23" s="40">
        <v>0.74323955203496306</v>
      </c>
      <c r="AB23" s="40">
        <v>0.63886028149673879</v>
      </c>
      <c r="AC23" s="41"/>
    </row>
    <row r="24" spans="1:29">
      <c r="A24" s="39">
        <v>1928</v>
      </c>
      <c r="B24" s="41"/>
      <c r="C24" s="40">
        <v>0.87828852744651642</v>
      </c>
      <c r="D24" s="40">
        <v>0.9756476839482453</v>
      </c>
      <c r="E24" s="40">
        <v>0.98939289323846979</v>
      </c>
      <c r="F24" s="40">
        <v>0.99392392903245175</v>
      </c>
      <c r="G24" s="40">
        <v>0.99546095884242447</v>
      </c>
      <c r="H24" s="40"/>
      <c r="I24" s="40">
        <v>0.99721346183616866</v>
      </c>
      <c r="J24" s="40">
        <v>0.9971919799810075</v>
      </c>
      <c r="K24" s="40">
        <v>0.99346269001181686</v>
      </c>
      <c r="L24" s="40">
        <v>0.98979000863682298</v>
      </c>
      <c r="M24" s="40">
        <v>0.98842095527621621</v>
      </c>
      <c r="N24" s="40">
        <v>0.98693086617614922</v>
      </c>
      <c r="O24" s="40">
        <v>0.9854889560951432</v>
      </c>
      <c r="P24" s="40">
        <v>0.98125657482595185</v>
      </c>
      <c r="Q24" s="40">
        <v>0.97819097517886311</v>
      </c>
      <c r="R24" s="40">
        <v>0.96939014690116543</v>
      </c>
      <c r="S24" s="40">
        <v>0.96229990159345258</v>
      </c>
      <c r="T24" s="40">
        <v>0.95677412627115044</v>
      </c>
      <c r="U24" s="40">
        <v>0.94371752069385084</v>
      </c>
      <c r="V24" s="40">
        <v>0.92040979423630565</v>
      </c>
      <c r="W24" s="40">
        <v>0.89359040645796151</v>
      </c>
      <c r="X24" s="40">
        <v>0.83582939658927202</v>
      </c>
      <c r="Y24" s="40">
        <v>0.78836958198364959</v>
      </c>
      <c r="Z24" s="40">
        <v>0.73260458272020179</v>
      </c>
      <c r="AA24" s="40">
        <v>0.69831325301204816</v>
      </c>
      <c r="AB24" s="40">
        <v>0.58243157224697639</v>
      </c>
      <c r="AC24" s="41"/>
    </row>
    <row r="25" spans="1:29">
      <c r="A25" s="39">
        <v>1929</v>
      </c>
      <c r="B25" s="41"/>
      <c r="C25" s="40">
        <v>0.89583348886516512</v>
      </c>
      <c r="D25" s="40">
        <v>0.98027574622254021</v>
      </c>
      <c r="E25" s="40">
        <v>0.99098587889936063</v>
      </c>
      <c r="F25" s="40">
        <v>0.9949191823419935</v>
      </c>
      <c r="G25" s="40">
        <v>0.99564088939568762</v>
      </c>
      <c r="H25" s="40"/>
      <c r="I25" s="40">
        <v>0.99740993192520455</v>
      </c>
      <c r="J25" s="40">
        <v>0.99755189359016816</v>
      </c>
      <c r="K25" s="40">
        <v>0.99438056729929192</v>
      </c>
      <c r="L25" s="40">
        <v>0.99073677594556253</v>
      </c>
      <c r="M25" s="40">
        <v>0.98940740347221789</v>
      </c>
      <c r="N25" s="40">
        <v>0.98788736429878277</v>
      </c>
      <c r="O25" s="40">
        <v>0.98623975605107683</v>
      </c>
      <c r="P25" s="40">
        <v>0.98139164688107061</v>
      </c>
      <c r="Q25" s="40">
        <v>0.97866259217731932</v>
      </c>
      <c r="R25" s="40">
        <v>0.97160284214378256</v>
      </c>
      <c r="S25" s="40">
        <v>0.96487541525960752</v>
      </c>
      <c r="T25" s="40">
        <v>0.9580220423290744</v>
      </c>
      <c r="U25" s="40">
        <v>0.94585429424211431</v>
      </c>
      <c r="V25" s="40">
        <v>0.92426572316345745</v>
      </c>
      <c r="W25" s="40">
        <v>0.89399354347160154</v>
      </c>
      <c r="X25" s="40">
        <v>0.8490774398380343</v>
      </c>
      <c r="Y25" s="40">
        <v>0.79038087294968029</v>
      </c>
      <c r="Z25" s="40">
        <v>0.75585252582693585</v>
      </c>
      <c r="AA25" s="40">
        <v>0.753395128260401</v>
      </c>
      <c r="AB25" s="40">
        <v>0.63334322159596557</v>
      </c>
      <c r="AC25" s="41"/>
    </row>
    <row r="26" spans="1:29">
      <c r="A26" s="39">
        <v>1930</v>
      </c>
      <c r="B26" s="41"/>
      <c r="C26" s="40">
        <v>0.90023593776713973</v>
      </c>
      <c r="D26" s="40">
        <v>0.98267462525746607</v>
      </c>
      <c r="E26" s="40">
        <v>0.99211587042433047</v>
      </c>
      <c r="F26" s="40">
        <v>0.99511840977106458</v>
      </c>
      <c r="G26" s="40">
        <v>0.99649156233882707</v>
      </c>
      <c r="H26" s="40"/>
      <c r="I26" s="40">
        <v>0.99770944755619695</v>
      </c>
      <c r="J26" s="40">
        <v>0.99776347438080482</v>
      </c>
      <c r="K26" s="40">
        <v>0.99486488434099585</v>
      </c>
      <c r="L26" s="40">
        <v>0.99190070348942083</v>
      </c>
      <c r="M26" s="40">
        <v>0.99080758549499937</v>
      </c>
      <c r="N26" s="40">
        <v>0.98860740101112798</v>
      </c>
      <c r="O26" s="40">
        <v>0.9872467335359596</v>
      </c>
      <c r="P26" s="40">
        <v>0.98322527477982868</v>
      </c>
      <c r="Q26" s="40">
        <v>0.97975644263443917</v>
      </c>
      <c r="R26" s="40">
        <v>0.97361583492432768</v>
      </c>
      <c r="S26" s="40">
        <v>0.9674006091855627</v>
      </c>
      <c r="T26" s="40">
        <v>0.96027488885100132</v>
      </c>
      <c r="U26" s="40">
        <v>0.94742549137268528</v>
      </c>
      <c r="V26" s="40">
        <v>0.92848933943978451</v>
      </c>
      <c r="W26" s="40">
        <v>0.91020844468198825</v>
      </c>
      <c r="X26" s="40">
        <v>0.86982348947725729</v>
      </c>
      <c r="Y26" s="40">
        <v>0.82783048703352313</v>
      </c>
      <c r="Z26" s="40">
        <v>0.7749395926820849</v>
      </c>
      <c r="AA26" s="40">
        <v>0.76989079563182528</v>
      </c>
      <c r="AB26" s="40">
        <v>0.68444444444444441</v>
      </c>
      <c r="AC26" s="41"/>
    </row>
    <row r="27" spans="1:29">
      <c r="A27" s="39">
        <v>1931</v>
      </c>
      <c r="B27" s="41"/>
      <c r="C27" s="40">
        <v>0.90204940637692144</v>
      </c>
      <c r="D27" s="40">
        <v>0.98275012444291732</v>
      </c>
      <c r="E27" s="40">
        <v>0.99265566424411134</v>
      </c>
      <c r="F27" s="40">
        <v>0.99548961988904661</v>
      </c>
      <c r="G27" s="40">
        <v>0.99686668284327573</v>
      </c>
      <c r="H27" s="40"/>
      <c r="I27" s="40">
        <v>0.99781846104436289</v>
      </c>
      <c r="J27" s="40">
        <v>0.9976877267375589</v>
      </c>
      <c r="K27" s="40">
        <v>0.99485589783471506</v>
      </c>
      <c r="L27" s="40">
        <v>0.99171395270907037</v>
      </c>
      <c r="M27" s="40">
        <v>0.99089616128323155</v>
      </c>
      <c r="N27" s="40">
        <v>0.98830186642297047</v>
      </c>
      <c r="O27" s="40">
        <v>0.98676708270395763</v>
      </c>
      <c r="P27" s="40">
        <v>0.98336690324876286</v>
      </c>
      <c r="Q27" s="40">
        <v>0.98059661625146788</v>
      </c>
      <c r="R27" s="40">
        <v>0.9746562360937252</v>
      </c>
      <c r="S27" s="40">
        <v>0.96769368270338396</v>
      </c>
      <c r="T27" s="40">
        <v>0.96166713810559579</v>
      </c>
      <c r="U27" s="40">
        <v>0.95224110795107153</v>
      </c>
      <c r="V27" s="40">
        <v>0.93417432129005917</v>
      </c>
      <c r="W27" s="40">
        <v>0.91169274867177208</v>
      </c>
      <c r="X27" s="40">
        <v>0.87293349142077359</v>
      </c>
      <c r="Y27" s="40">
        <v>0.83980283425754776</v>
      </c>
      <c r="Z27" s="40">
        <v>0.78875395448515151</v>
      </c>
      <c r="AA27" s="40">
        <v>0.79713186428821259</v>
      </c>
      <c r="AB27" s="40">
        <v>0.75370836831794008</v>
      </c>
      <c r="AC27" s="41"/>
    </row>
    <row r="28" spans="1:29">
      <c r="A28" s="39">
        <v>1932</v>
      </c>
      <c r="B28" s="41"/>
      <c r="C28" s="40">
        <v>0.90916610740873693</v>
      </c>
      <c r="D28" s="40">
        <v>0.98733455339311016</v>
      </c>
      <c r="E28" s="40">
        <v>0.99415233635384026</v>
      </c>
      <c r="F28" s="40">
        <v>0.99620710295761761</v>
      </c>
      <c r="G28" s="40">
        <v>0.99702227265944399</v>
      </c>
      <c r="H28" s="40"/>
      <c r="I28" s="40">
        <v>0.99805389168690128</v>
      </c>
      <c r="J28" s="40">
        <v>0.99784817093143574</v>
      </c>
      <c r="K28" s="40">
        <v>0.9955547583128781</v>
      </c>
      <c r="L28" s="40">
        <v>0.99258111568983665</v>
      </c>
      <c r="M28" s="40">
        <v>0.99172018577864285</v>
      </c>
      <c r="N28" s="40">
        <v>0.98937754444401904</v>
      </c>
      <c r="O28" s="40">
        <v>0.98751933463900299</v>
      </c>
      <c r="P28" s="40">
        <v>0.98467390220284101</v>
      </c>
      <c r="Q28" s="40">
        <v>0.98167074279121946</v>
      </c>
      <c r="R28" s="40">
        <v>0.97563340693742506</v>
      </c>
      <c r="S28" s="40">
        <v>0.96847847931833131</v>
      </c>
      <c r="T28" s="40">
        <v>0.96156599235189044</v>
      </c>
      <c r="U28" s="40">
        <v>0.95478634111595662</v>
      </c>
      <c r="V28" s="40">
        <v>0.93898030416355027</v>
      </c>
      <c r="W28" s="40">
        <v>0.91485635187434677</v>
      </c>
      <c r="X28" s="40">
        <v>0.87553083252233921</v>
      </c>
      <c r="Y28" s="40">
        <v>0.83988141178776632</v>
      </c>
      <c r="Z28" s="40">
        <v>0.77534871244635195</v>
      </c>
      <c r="AA28" s="40">
        <v>0.78080706374409414</v>
      </c>
      <c r="AB28" s="40">
        <v>0.74280879864636207</v>
      </c>
      <c r="AC28" s="41"/>
    </row>
    <row r="29" spans="1:29">
      <c r="A29" s="39">
        <v>1933</v>
      </c>
      <c r="B29" s="41"/>
      <c r="C29" s="40">
        <v>0.89601556874799393</v>
      </c>
      <c r="D29" s="40">
        <v>0.98374624767422758</v>
      </c>
      <c r="E29" s="40">
        <v>0.99320372068997931</v>
      </c>
      <c r="F29" s="40">
        <v>0.99540773496421286</v>
      </c>
      <c r="G29" s="40">
        <v>0.99664280178661624</v>
      </c>
      <c r="H29" s="40"/>
      <c r="I29" s="40">
        <v>0.99779317854393745</v>
      </c>
      <c r="J29" s="40">
        <v>0.99759386066865885</v>
      </c>
      <c r="K29" s="40">
        <v>0.99522165296353138</v>
      </c>
      <c r="L29" s="40">
        <v>0.99205981862430415</v>
      </c>
      <c r="M29" s="40">
        <v>0.99102455756111918</v>
      </c>
      <c r="N29" s="40">
        <v>0.98878272279790314</v>
      </c>
      <c r="O29" s="40">
        <v>0.98698169869961982</v>
      </c>
      <c r="P29" s="40">
        <v>0.98324988006826153</v>
      </c>
      <c r="Q29" s="40">
        <v>0.98005328553665705</v>
      </c>
      <c r="R29" s="40">
        <v>0.973890565545105</v>
      </c>
      <c r="S29" s="40">
        <v>0.96684250843547836</v>
      </c>
      <c r="T29" s="40">
        <v>0.95775066754073201</v>
      </c>
      <c r="U29" s="40">
        <v>0.95271259200123248</v>
      </c>
      <c r="V29" s="40">
        <v>0.93539399086635522</v>
      </c>
      <c r="W29" s="40">
        <v>0.9152497966050277</v>
      </c>
      <c r="X29" s="40">
        <v>0.87068871246418655</v>
      </c>
      <c r="Y29" s="40">
        <v>0.83103279845143552</v>
      </c>
      <c r="Z29" s="40">
        <v>0.76265247429837024</v>
      </c>
      <c r="AA29" s="40">
        <v>0.79469764211013771</v>
      </c>
      <c r="AB29" s="40">
        <v>0.68286445012787722</v>
      </c>
      <c r="AC29" s="41"/>
    </row>
    <row r="30" spans="1:29">
      <c r="A30" s="39">
        <v>1934</v>
      </c>
      <c r="B30" s="41"/>
      <c r="C30" s="40">
        <v>0.88336445677918762</v>
      </c>
      <c r="D30" s="40">
        <v>0.98116353370725162</v>
      </c>
      <c r="E30" s="40">
        <v>0.99185711658977704</v>
      </c>
      <c r="F30" s="40">
        <v>0.99502302541989762</v>
      </c>
      <c r="G30" s="40">
        <v>0.99650229286453917</v>
      </c>
      <c r="H30" s="40"/>
      <c r="I30" s="40">
        <v>0.99773590779484489</v>
      </c>
      <c r="J30" s="40">
        <v>0.99767007148752429</v>
      </c>
      <c r="K30" s="40">
        <v>0.99526395184069516</v>
      </c>
      <c r="L30" s="40">
        <v>0.99179153139676146</v>
      </c>
      <c r="M30" s="40">
        <v>0.99045812821042645</v>
      </c>
      <c r="N30" s="40">
        <v>0.98809063667028674</v>
      </c>
      <c r="O30" s="40">
        <v>0.98641044366772124</v>
      </c>
      <c r="P30" s="40">
        <v>0.98221487638670479</v>
      </c>
      <c r="Q30" s="40">
        <v>0.97849012741018992</v>
      </c>
      <c r="R30" s="40">
        <v>0.9712215003242739</v>
      </c>
      <c r="S30" s="40">
        <v>0.9662476277204689</v>
      </c>
      <c r="T30" s="40">
        <v>0.95584988962472406</v>
      </c>
      <c r="U30" s="40">
        <v>0.95145614974414394</v>
      </c>
      <c r="V30" s="40">
        <v>0.93210854638630747</v>
      </c>
      <c r="W30" s="40">
        <v>0.91212284482758621</v>
      </c>
      <c r="X30" s="40">
        <v>0.86406108059004194</v>
      </c>
      <c r="Y30" s="40">
        <v>0.82969930169588146</v>
      </c>
      <c r="Z30" s="40">
        <v>0.75519916552578392</v>
      </c>
      <c r="AA30" s="40">
        <v>0.77849561605906781</v>
      </c>
      <c r="AB30" s="40">
        <v>0.67697594501718217</v>
      </c>
      <c r="AC30" s="41"/>
    </row>
    <row r="31" spans="1:29">
      <c r="A31" s="39">
        <v>1935</v>
      </c>
      <c r="B31" s="41"/>
      <c r="C31" s="40">
        <v>0.90662388023808094</v>
      </c>
      <c r="D31" s="40">
        <v>0.98722524694616687</v>
      </c>
      <c r="E31" s="40">
        <v>0.99469119363223379</v>
      </c>
      <c r="F31" s="40">
        <v>0.99590283413569503</v>
      </c>
      <c r="G31" s="40">
        <v>0.99707245242516329</v>
      </c>
      <c r="H31" s="40"/>
      <c r="I31" s="40">
        <v>0.99799438132810436</v>
      </c>
      <c r="J31" s="40">
        <v>0.99778642051962863</v>
      </c>
      <c r="K31" s="40">
        <v>0.99559231652262781</v>
      </c>
      <c r="L31" s="40">
        <v>0.99256371698908963</v>
      </c>
      <c r="M31" s="40">
        <v>0.99091197673466047</v>
      </c>
      <c r="N31" s="40">
        <v>0.98922772340619225</v>
      </c>
      <c r="O31" s="40">
        <v>0.98617923985819222</v>
      </c>
      <c r="P31" s="40">
        <v>0.98296349960631968</v>
      </c>
      <c r="Q31" s="40">
        <v>0.97950324986137238</v>
      </c>
      <c r="R31" s="40">
        <v>0.97269828003699399</v>
      </c>
      <c r="S31" s="40">
        <v>0.96725574433618633</v>
      </c>
      <c r="T31" s="40">
        <v>0.95742164027672472</v>
      </c>
      <c r="U31" s="40">
        <v>0.95469426300464311</v>
      </c>
      <c r="V31" s="40">
        <v>0.93682826082489057</v>
      </c>
      <c r="W31" s="40">
        <v>0.9149826884848804</v>
      </c>
      <c r="X31" s="40">
        <v>0.87351588405177027</v>
      </c>
      <c r="Y31" s="40">
        <v>0.83331871216773401</v>
      </c>
      <c r="Z31" s="40">
        <v>0.77624176177463433</v>
      </c>
      <c r="AA31" s="40">
        <v>0.76930446445679246</v>
      </c>
      <c r="AB31" s="40">
        <v>0.74834054834054831</v>
      </c>
      <c r="AC31" s="41"/>
    </row>
    <row r="32" spans="1:29">
      <c r="A32" s="39">
        <v>1936</v>
      </c>
      <c r="B32" s="41"/>
      <c r="C32" s="40">
        <v>0.90166508474160445</v>
      </c>
      <c r="D32" s="40">
        <v>0.98656465838000151</v>
      </c>
      <c r="E32" s="40">
        <v>0.99458469854407883</v>
      </c>
      <c r="F32" s="40">
        <v>0.99601836944066613</v>
      </c>
      <c r="G32" s="40">
        <v>0.9972249241556157</v>
      </c>
      <c r="H32" s="40"/>
      <c r="I32" s="40">
        <v>0.99807926985536044</v>
      </c>
      <c r="J32" s="40">
        <v>0.99771878208404385</v>
      </c>
      <c r="K32" s="40">
        <v>0.99524168596665663</v>
      </c>
      <c r="L32" s="40">
        <v>0.9918871887110734</v>
      </c>
      <c r="M32" s="40">
        <v>0.9900254720845868</v>
      </c>
      <c r="N32" s="40">
        <v>0.98810993661570656</v>
      </c>
      <c r="O32" s="40">
        <v>0.98525598902689127</v>
      </c>
      <c r="P32" s="40">
        <v>0.98070824053666517</v>
      </c>
      <c r="Q32" s="40">
        <v>0.9769617154511927</v>
      </c>
      <c r="R32" s="40">
        <v>0.97021474423877163</v>
      </c>
      <c r="S32" s="40">
        <v>0.96372215477171186</v>
      </c>
      <c r="T32" s="40">
        <v>0.95393747230318882</v>
      </c>
      <c r="U32" s="40">
        <v>0.94812197815204868</v>
      </c>
      <c r="V32" s="40">
        <v>0.92942183590148819</v>
      </c>
      <c r="W32" s="40">
        <v>0.9070054838958832</v>
      </c>
      <c r="X32" s="40">
        <v>0.86419713898764183</v>
      </c>
      <c r="Y32" s="40">
        <v>0.81447551883476799</v>
      </c>
      <c r="Z32" s="40">
        <v>0.755486489915007</v>
      </c>
      <c r="AA32" s="40">
        <v>0.74566562285190563</v>
      </c>
      <c r="AB32" s="40">
        <v>0.69633507853403143</v>
      </c>
      <c r="AC32" s="41"/>
    </row>
    <row r="33" spans="1:29">
      <c r="A33" s="39">
        <v>1937</v>
      </c>
      <c r="B33" s="41"/>
      <c r="C33" s="40">
        <v>0.90087605907999713</v>
      </c>
      <c r="D33" s="40">
        <v>0.98591493317416301</v>
      </c>
      <c r="E33" s="40">
        <v>0.99428828240055434</v>
      </c>
      <c r="F33" s="40">
        <v>0.99642478130110268</v>
      </c>
      <c r="G33" s="40">
        <v>0.9971729155962441</v>
      </c>
      <c r="H33" s="40"/>
      <c r="I33" s="40">
        <v>0.99812313800751273</v>
      </c>
      <c r="J33" s="40">
        <v>0.99804110441936222</v>
      </c>
      <c r="K33" s="40">
        <v>0.99539011059129145</v>
      </c>
      <c r="L33" s="40">
        <v>0.99217302722272582</v>
      </c>
      <c r="M33" s="40">
        <v>0.99057078243376073</v>
      </c>
      <c r="N33" s="40">
        <v>0.98880242271937091</v>
      </c>
      <c r="O33" s="40">
        <v>0.98647532456703413</v>
      </c>
      <c r="P33" s="40">
        <v>0.98138268132011275</v>
      </c>
      <c r="Q33" s="40">
        <v>0.97756298454456014</v>
      </c>
      <c r="R33" s="40">
        <v>0.97072626158949826</v>
      </c>
      <c r="S33" s="40">
        <v>0.96393584008907074</v>
      </c>
      <c r="T33" s="40">
        <v>0.95653964155575577</v>
      </c>
      <c r="U33" s="40">
        <v>0.94883575978682277</v>
      </c>
      <c r="V33" s="40">
        <v>0.93002275940331058</v>
      </c>
      <c r="W33" s="40">
        <v>0.908089115020843</v>
      </c>
      <c r="X33" s="40">
        <v>0.87156405049511165</v>
      </c>
      <c r="Y33" s="40">
        <v>0.82945287528599576</v>
      </c>
      <c r="Z33" s="40">
        <v>0.78096936700147057</v>
      </c>
      <c r="AA33" s="40">
        <v>0.76861894432393352</v>
      </c>
      <c r="AB33" s="40">
        <v>0.73028437408384639</v>
      </c>
      <c r="AC33" s="41"/>
    </row>
    <row r="34" spans="1:29">
      <c r="A34" s="39">
        <v>1938</v>
      </c>
      <c r="B34" s="41"/>
      <c r="C34" s="40">
        <v>0.90115637138743798</v>
      </c>
      <c r="D34" s="40">
        <v>0.98684439855055028</v>
      </c>
      <c r="E34" s="40">
        <v>0.9942389550193651</v>
      </c>
      <c r="F34" s="40">
        <v>0.99644857100560869</v>
      </c>
      <c r="G34" s="40">
        <v>0.99718510966768981</v>
      </c>
      <c r="H34" s="40"/>
      <c r="I34" s="40">
        <v>0.99824414509043935</v>
      </c>
      <c r="J34" s="40">
        <v>0.99803403503672228</v>
      </c>
      <c r="K34" s="40">
        <v>0.99583231615784018</v>
      </c>
      <c r="L34" s="40">
        <v>0.99309565044398496</v>
      </c>
      <c r="M34" s="40">
        <v>0.991460131419869</v>
      </c>
      <c r="N34" s="40">
        <v>0.99027941560858446</v>
      </c>
      <c r="O34" s="40">
        <v>0.98781438246467601</v>
      </c>
      <c r="P34" s="40">
        <v>0.98365376185048659</v>
      </c>
      <c r="Q34" s="40">
        <v>0.97945813269845705</v>
      </c>
      <c r="R34" s="40">
        <v>0.97161123738569521</v>
      </c>
      <c r="S34" s="40">
        <v>0.96556790855425723</v>
      </c>
      <c r="T34" s="40">
        <v>0.95926653971374165</v>
      </c>
      <c r="U34" s="40">
        <v>0.95189948509622158</v>
      </c>
      <c r="V34" s="40">
        <v>0.93313530626963459</v>
      </c>
      <c r="W34" s="40">
        <v>0.91595582071889947</v>
      </c>
      <c r="X34" s="40">
        <v>0.88317660217904637</v>
      </c>
      <c r="Y34" s="40">
        <v>0.84187202041227427</v>
      </c>
      <c r="Z34" s="40">
        <v>0.8063978262212067</v>
      </c>
      <c r="AA34" s="40">
        <v>0.74438713592233019</v>
      </c>
      <c r="AB34" s="40">
        <v>0.73167848699763594</v>
      </c>
      <c r="AC34" s="41"/>
    </row>
    <row r="35" spans="1:29">
      <c r="A35" s="39">
        <v>1939</v>
      </c>
      <c r="B35" s="41"/>
      <c r="C35" s="40">
        <v>0.90358688768615059</v>
      </c>
      <c r="D35" s="40">
        <v>0.98846523479070036</v>
      </c>
      <c r="E35" s="40">
        <v>0.99512730110709713</v>
      </c>
      <c r="F35" s="40">
        <v>0.99664308756088327</v>
      </c>
      <c r="G35" s="40">
        <v>0.99735291926607095</v>
      </c>
      <c r="H35" s="40"/>
      <c r="I35" s="40">
        <v>0.99835874854504003</v>
      </c>
      <c r="J35" s="40">
        <v>0.99813595262363597</v>
      </c>
      <c r="K35" s="40">
        <v>0.99622299157951943</v>
      </c>
      <c r="L35" s="40">
        <v>0.993742717341075</v>
      </c>
      <c r="M35" s="40">
        <v>0.9921610533048375</v>
      </c>
      <c r="N35" s="40">
        <v>0.99034884639371035</v>
      </c>
      <c r="O35" s="40">
        <v>0.98835764267009152</v>
      </c>
      <c r="P35" s="40">
        <v>0.98465048017328005</v>
      </c>
      <c r="Q35" s="40">
        <v>0.9799839534492335</v>
      </c>
      <c r="R35" s="40">
        <v>0.97208213345777994</v>
      </c>
      <c r="S35" s="40">
        <v>0.96519496202547805</v>
      </c>
      <c r="T35" s="40">
        <v>0.95845230730787168</v>
      </c>
      <c r="U35" s="40">
        <v>0.95297077025013288</v>
      </c>
      <c r="V35" s="40">
        <v>0.93420299602928769</v>
      </c>
      <c r="W35" s="40">
        <v>0.91210091134045501</v>
      </c>
      <c r="X35" s="40">
        <v>0.8769189776384021</v>
      </c>
      <c r="Y35" s="40">
        <v>0.83551488474458468</v>
      </c>
      <c r="Z35" s="40">
        <v>0.80769816840886233</v>
      </c>
      <c r="AA35" s="40">
        <v>0.76869874144903438</v>
      </c>
      <c r="AB35" s="40">
        <v>0.76526660708966343</v>
      </c>
      <c r="AC35" s="41"/>
    </row>
    <row r="36" spans="1:29">
      <c r="A36" s="39">
        <v>1940</v>
      </c>
      <c r="B36" s="41"/>
      <c r="C36" s="40">
        <v>0.8987848510879628</v>
      </c>
      <c r="D36" s="40">
        <v>0.98895460552832115</v>
      </c>
      <c r="E36" s="40">
        <v>0.99496096056689198</v>
      </c>
      <c r="F36" s="40">
        <v>0.99723302745414155</v>
      </c>
      <c r="G36" s="40">
        <v>0.99778042310684523</v>
      </c>
      <c r="H36" s="40"/>
      <c r="I36" s="40">
        <v>0.99842055151671549</v>
      </c>
      <c r="J36" s="40">
        <v>0.99830093376526352</v>
      </c>
      <c r="K36" s="40">
        <v>0.99627991984740294</v>
      </c>
      <c r="L36" s="40">
        <v>0.9935481641468682</v>
      </c>
      <c r="M36" s="40">
        <v>0.99228853895737756</v>
      </c>
      <c r="N36" s="40">
        <v>0.9905512318006584</v>
      </c>
      <c r="O36" s="40">
        <v>0.98876022560966925</v>
      </c>
      <c r="P36" s="40">
        <v>0.98458054700491804</v>
      </c>
      <c r="Q36" s="40">
        <v>0.97946576627683712</v>
      </c>
      <c r="R36" s="40">
        <v>0.97060122976550745</v>
      </c>
      <c r="S36" s="40">
        <v>0.96400202423661885</v>
      </c>
      <c r="T36" s="40">
        <v>0.95583655352164631</v>
      </c>
      <c r="U36" s="40">
        <v>0.95102764041696253</v>
      </c>
      <c r="V36" s="40">
        <v>0.92980475343278135</v>
      </c>
      <c r="W36" s="40">
        <v>0.90149705555424164</v>
      </c>
      <c r="X36" s="40">
        <v>0.8692190669371197</v>
      </c>
      <c r="Y36" s="40">
        <v>0.83205525643117417</v>
      </c>
      <c r="Z36" s="40">
        <v>0.75060168471720812</v>
      </c>
      <c r="AA36" s="40">
        <v>0.71676082862523538</v>
      </c>
      <c r="AB36" s="40">
        <v>0.69729729729729728</v>
      </c>
      <c r="AC36" s="41"/>
    </row>
    <row r="37" spans="1:29">
      <c r="A37" s="39">
        <v>1941</v>
      </c>
      <c r="B37" s="41"/>
      <c r="C37" s="40">
        <v>0.90126923076923071</v>
      </c>
      <c r="D37" s="40">
        <v>0.98903486238532112</v>
      </c>
      <c r="E37" s="40">
        <v>0.99501651376146794</v>
      </c>
      <c r="F37" s="40">
        <v>0.9972623853211009</v>
      </c>
      <c r="G37" s="40">
        <v>0.99793027522935784</v>
      </c>
      <c r="H37" s="40"/>
      <c r="I37" s="40">
        <v>0.99849056603773589</v>
      </c>
      <c r="J37" s="40">
        <v>0.99831079136690648</v>
      </c>
      <c r="K37" s="40">
        <v>0.99627203647416418</v>
      </c>
      <c r="L37" s="40">
        <v>0.99364199655765917</v>
      </c>
      <c r="M37" s="40">
        <v>0.99261837455830393</v>
      </c>
      <c r="N37" s="40">
        <v>0.99078286852589637</v>
      </c>
      <c r="O37" s="40">
        <v>0.98939879759519034</v>
      </c>
      <c r="P37" s="40">
        <v>0.98478703703703707</v>
      </c>
      <c r="Q37" s="40">
        <v>0.97969414893617024</v>
      </c>
      <c r="R37" s="40">
        <v>0.97236774193548392</v>
      </c>
      <c r="S37" s="40">
        <v>0.96556578947368421</v>
      </c>
      <c r="T37" s="40">
        <v>0.95756725146198829</v>
      </c>
      <c r="U37" s="40">
        <v>0.95273780487804882</v>
      </c>
      <c r="V37" s="40">
        <v>0.93449450549450552</v>
      </c>
      <c r="W37" s="40">
        <v>0.90822222222222226</v>
      </c>
      <c r="X37" s="40">
        <v>0.8813333333333333</v>
      </c>
      <c r="Y37" s="40">
        <v>0.83931090336664038</v>
      </c>
      <c r="Z37" s="40">
        <v>0.7843585707072207</v>
      </c>
      <c r="AA37" s="40">
        <v>0.76202094515971619</v>
      </c>
      <c r="AB37" s="40">
        <v>0.73478655767484113</v>
      </c>
      <c r="AC37" s="41"/>
    </row>
    <row r="38" spans="1:29">
      <c r="A38" s="39">
        <v>1942</v>
      </c>
      <c r="B38" s="41"/>
      <c r="C38" s="40">
        <v>0.91671223021582737</v>
      </c>
      <c r="D38" s="40">
        <v>0.99117876106194691</v>
      </c>
      <c r="E38" s="40">
        <v>0.99591504424778765</v>
      </c>
      <c r="F38" s="40">
        <v>0.99733805309734513</v>
      </c>
      <c r="G38" s="40">
        <v>0.99788318584070801</v>
      </c>
      <c r="H38" s="40"/>
      <c r="I38" s="40">
        <v>0.99859571428571425</v>
      </c>
      <c r="J38" s="40">
        <v>0.99841954022988511</v>
      </c>
      <c r="K38" s="40">
        <v>0.99650460122699391</v>
      </c>
      <c r="L38" s="40">
        <v>0.99401940035273373</v>
      </c>
      <c r="M38" s="40">
        <v>0.99322953736654807</v>
      </c>
      <c r="N38" s="40">
        <v>0.99112350597609566</v>
      </c>
      <c r="O38" s="40">
        <v>0.98961706349206346</v>
      </c>
      <c r="P38" s="40">
        <v>0.98580410022779041</v>
      </c>
      <c r="Q38" s="40">
        <v>0.98043603133159274</v>
      </c>
      <c r="R38" s="40">
        <v>0.97315506329113921</v>
      </c>
      <c r="S38" s="40">
        <v>0.96682905982905987</v>
      </c>
      <c r="T38" s="40">
        <v>0.95911999999999997</v>
      </c>
      <c r="U38" s="40">
        <v>0.95574999999999999</v>
      </c>
      <c r="V38" s="40">
        <v>0.93596808510638296</v>
      </c>
      <c r="W38" s="40">
        <v>0.9205416666666667</v>
      </c>
      <c r="X38" s="40">
        <v>0.89704347826086961</v>
      </c>
      <c r="Y38" s="40">
        <v>0.85589131538852214</v>
      </c>
      <c r="Z38" s="40">
        <v>0.79321874816683291</v>
      </c>
      <c r="AA38" s="40">
        <v>0.78901690857399376</v>
      </c>
      <c r="AB38" s="40">
        <v>0.75946275946275943</v>
      </c>
      <c r="AC38" s="41"/>
    </row>
    <row r="39" spans="1:29">
      <c r="A39" s="39">
        <v>1943</v>
      </c>
      <c r="B39" s="41"/>
      <c r="C39" s="40">
        <v>0.91970945945945948</v>
      </c>
      <c r="D39" s="40">
        <v>0.99091836734693872</v>
      </c>
      <c r="E39" s="40">
        <v>0.99581632653061225</v>
      </c>
      <c r="F39" s="40">
        <v>0.99734013605442173</v>
      </c>
      <c r="G39" s="40">
        <v>0.99791836734693873</v>
      </c>
      <c r="H39" s="40"/>
      <c r="I39" s="40">
        <v>0.99868105849582167</v>
      </c>
      <c r="J39" s="40">
        <v>0.99845170454545451</v>
      </c>
      <c r="K39" s="40">
        <v>0.99623906250000005</v>
      </c>
      <c r="L39" s="40">
        <v>0.99406285714285714</v>
      </c>
      <c r="M39" s="40">
        <v>0.99395604395604398</v>
      </c>
      <c r="N39" s="40">
        <v>0.99194343434343435</v>
      </c>
      <c r="O39" s="40">
        <v>0.99038658777120314</v>
      </c>
      <c r="P39" s="40">
        <v>0.9861297539149888</v>
      </c>
      <c r="Q39" s="40">
        <v>0.98155076142131981</v>
      </c>
      <c r="R39" s="40">
        <v>0.97332307692307696</v>
      </c>
      <c r="S39" s="40">
        <v>0.96616597510373448</v>
      </c>
      <c r="T39" s="40">
        <v>0.95837777777777777</v>
      </c>
      <c r="U39" s="40">
        <v>0.95647126436781604</v>
      </c>
      <c r="V39" s="40">
        <v>0.93432989690721646</v>
      </c>
      <c r="W39" s="40">
        <v>0.91600000000000004</v>
      </c>
      <c r="X39" s="40">
        <v>0.89391666666666669</v>
      </c>
      <c r="Y39" s="40">
        <v>0.85302790695246888</v>
      </c>
      <c r="Z39" s="40">
        <v>0.8012803800585151</v>
      </c>
      <c r="AA39" s="40">
        <v>0.77183760205793539</v>
      </c>
      <c r="AB39" s="40">
        <v>0.73530317020621727</v>
      </c>
      <c r="AC39" s="41"/>
    </row>
    <row r="40" spans="1:29">
      <c r="A40" s="39">
        <v>1944</v>
      </c>
      <c r="B40" s="41"/>
      <c r="C40" s="40">
        <v>0.92282876712328765</v>
      </c>
      <c r="D40" s="40">
        <v>0.99191558441558436</v>
      </c>
      <c r="E40" s="40">
        <v>0.99615584415584413</v>
      </c>
      <c r="F40" s="40">
        <v>0.99736363636363634</v>
      </c>
      <c r="G40" s="40">
        <v>0.99805194805194808</v>
      </c>
      <c r="H40" s="40"/>
      <c r="I40" s="40">
        <v>0.99869293478260868</v>
      </c>
      <c r="J40" s="40">
        <v>0.99848804500703237</v>
      </c>
      <c r="K40" s="40">
        <v>0.99657096247960852</v>
      </c>
      <c r="L40" s="40">
        <v>0.9936883720930233</v>
      </c>
      <c r="M40" s="40">
        <v>0.99401449275362319</v>
      </c>
      <c r="N40" s="40">
        <v>0.99196095444685461</v>
      </c>
      <c r="O40" s="40">
        <v>0.99107847082494971</v>
      </c>
      <c r="P40" s="40">
        <v>0.98661098901098898</v>
      </c>
      <c r="Q40" s="40">
        <v>0.98262034739454096</v>
      </c>
      <c r="R40" s="40">
        <v>0.97424477611940297</v>
      </c>
      <c r="S40" s="40">
        <v>0.96766935483870964</v>
      </c>
      <c r="T40" s="40">
        <v>0.9598602150537634</v>
      </c>
      <c r="U40" s="40">
        <v>0.95865921787709496</v>
      </c>
      <c r="V40" s="40">
        <v>0.93807920792079202</v>
      </c>
      <c r="W40" s="40">
        <v>0.92077777777777781</v>
      </c>
      <c r="X40" s="40">
        <v>0.90368000000000004</v>
      </c>
      <c r="Y40" s="40">
        <v>0.86332128253458174</v>
      </c>
      <c r="Z40" s="40">
        <v>0.79426576628133227</v>
      </c>
      <c r="AA40" s="40">
        <v>0.77037972802259047</v>
      </c>
      <c r="AB40" s="40">
        <v>0.7417752948479206</v>
      </c>
      <c r="AC40" s="41"/>
    </row>
    <row r="41" spans="1:29">
      <c r="A41" s="39">
        <v>1945</v>
      </c>
      <c r="B41" s="41"/>
      <c r="C41" s="40">
        <v>0.92624489795918363</v>
      </c>
      <c r="D41" s="40">
        <v>0.99355625000000003</v>
      </c>
      <c r="E41" s="40">
        <v>0.99655000000000005</v>
      </c>
      <c r="F41" s="40">
        <v>0.99774375000000004</v>
      </c>
      <c r="G41" s="40">
        <v>0.99815624999999997</v>
      </c>
      <c r="H41" s="40"/>
      <c r="I41" s="40">
        <v>0.99885960264900664</v>
      </c>
      <c r="J41" s="40">
        <v>0.99869958275382475</v>
      </c>
      <c r="K41" s="40">
        <v>0.99680756578947372</v>
      </c>
      <c r="L41" s="40">
        <v>0.9920932642487047</v>
      </c>
      <c r="M41" s="40">
        <v>0.99308525345622123</v>
      </c>
      <c r="N41" s="40">
        <v>0.99178132118451023</v>
      </c>
      <c r="O41" s="40">
        <v>0.99089002036659879</v>
      </c>
      <c r="P41" s="40">
        <v>0.98749032258064517</v>
      </c>
      <c r="Q41" s="40">
        <v>0.98299036144578311</v>
      </c>
      <c r="R41" s="40">
        <v>0.97555072463768111</v>
      </c>
      <c r="S41" s="40">
        <v>0.96838281250000002</v>
      </c>
      <c r="T41" s="40">
        <v>0.96105208333333336</v>
      </c>
      <c r="U41" s="40">
        <v>0.96036216216216219</v>
      </c>
      <c r="V41" s="40">
        <v>0.94116346153846153</v>
      </c>
      <c r="W41" s="40">
        <v>0.92436842105263162</v>
      </c>
      <c r="X41" s="40">
        <v>0.90777777777777779</v>
      </c>
      <c r="Y41" s="40">
        <v>0.86429823892658386</v>
      </c>
      <c r="Z41" s="40">
        <v>0.82077738515901055</v>
      </c>
      <c r="AA41" s="40">
        <v>0.78300314756526568</v>
      </c>
      <c r="AB41" s="40">
        <v>0.73208137715179966</v>
      </c>
      <c r="AC41" s="41"/>
    </row>
    <row r="42" spans="1:29">
      <c r="A42" s="39">
        <v>1946</v>
      </c>
      <c r="B42" s="41"/>
      <c r="C42" s="40">
        <v>0.92682857142857145</v>
      </c>
      <c r="D42" s="40">
        <v>0.99431003039513677</v>
      </c>
      <c r="E42" s="40">
        <v>0.99697872340425531</v>
      </c>
      <c r="F42" s="40">
        <v>0.99800607902735561</v>
      </c>
      <c r="G42" s="40">
        <v>0.99821276595744679</v>
      </c>
      <c r="H42" s="40"/>
      <c r="I42" s="40">
        <v>0.99886387434554968</v>
      </c>
      <c r="J42" s="40">
        <v>0.9987270194986072</v>
      </c>
      <c r="K42" s="40">
        <v>0.99730582524271849</v>
      </c>
      <c r="L42" s="40">
        <v>0.99508013937282225</v>
      </c>
      <c r="M42" s="40">
        <v>0.99475250836120399</v>
      </c>
      <c r="N42" s="40">
        <v>0.99333145009416191</v>
      </c>
      <c r="O42" s="40">
        <v>0.99175830258302589</v>
      </c>
      <c r="P42" s="40">
        <v>0.98881302521008407</v>
      </c>
      <c r="Q42" s="40">
        <v>0.98351421800947869</v>
      </c>
      <c r="R42" s="40">
        <v>0.97627920227920229</v>
      </c>
      <c r="S42" s="40">
        <v>0.96909578544061303</v>
      </c>
      <c r="T42" s="40">
        <v>0.96186666666666665</v>
      </c>
      <c r="U42" s="40">
        <v>0.96262765957446805</v>
      </c>
      <c r="V42" s="40">
        <v>0.94280373831775699</v>
      </c>
      <c r="W42" s="40">
        <v>0.92803389830508476</v>
      </c>
      <c r="X42" s="40">
        <v>0.9127142857142857</v>
      </c>
      <c r="Y42" s="40">
        <v>0.87428009551903363</v>
      </c>
      <c r="Z42" s="40">
        <v>0.82570806100217864</v>
      </c>
      <c r="AA42" s="40">
        <v>0.79406554472984947</v>
      </c>
      <c r="AB42" s="40">
        <v>0.73737373737373735</v>
      </c>
      <c r="AC42" s="41"/>
    </row>
    <row r="43" spans="1:29">
      <c r="A43" s="39">
        <v>1947</v>
      </c>
      <c r="B43" s="41"/>
      <c r="C43" s="40">
        <v>0.93747540983606559</v>
      </c>
      <c r="D43" s="40">
        <v>0.99506666666666665</v>
      </c>
      <c r="E43" s="40">
        <v>0.99731515151515149</v>
      </c>
      <c r="F43" s="40">
        <v>0.99814545454545456</v>
      </c>
      <c r="G43" s="40">
        <v>0.99854545454545451</v>
      </c>
      <c r="H43" s="40"/>
      <c r="I43" s="40">
        <v>0.99898059508408799</v>
      </c>
      <c r="J43" s="40">
        <v>0.998839609483961</v>
      </c>
      <c r="K43" s="40">
        <v>0.99731528662420377</v>
      </c>
      <c r="L43" s="40">
        <v>0.9953105175292154</v>
      </c>
      <c r="M43" s="40">
        <v>0.99505592105263163</v>
      </c>
      <c r="N43" s="40">
        <v>0.99394216417910453</v>
      </c>
      <c r="O43" s="40">
        <v>0.99229067641681901</v>
      </c>
      <c r="P43" s="40">
        <v>0.98879002079002076</v>
      </c>
      <c r="Q43" s="40">
        <v>0.98378271028037378</v>
      </c>
      <c r="R43" s="40">
        <v>0.97545505617977524</v>
      </c>
      <c r="S43" s="40">
        <v>0.96827819548872185</v>
      </c>
      <c r="T43" s="40">
        <v>0.96009045226130652</v>
      </c>
      <c r="U43" s="40">
        <v>0.95925000000000005</v>
      </c>
      <c r="V43" s="40">
        <v>0.93932110091743115</v>
      </c>
      <c r="W43" s="40">
        <v>0.92443548387096774</v>
      </c>
      <c r="X43" s="40">
        <v>0.90068965517241384</v>
      </c>
      <c r="Y43" s="40">
        <v>0.85627188485902073</v>
      </c>
      <c r="Z43" s="40">
        <v>0.81202903751138589</v>
      </c>
      <c r="AA43" s="40">
        <v>0.75944385184095342</v>
      </c>
      <c r="AB43" s="40">
        <v>0.74530404329831268</v>
      </c>
      <c r="AC43" s="41"/>
    </row>
    <row r="44" spans="1:29">
      <c r="A44" s="39">
        <v>1948</v>
      </c>
      <c r="B44" s="41"/>
      <c r="C44" s="40">
        <v>0.93761052631578945</v>
      </c>
      <c r="D44" s="40">
        <v>0.99502718168812587</v>
      </c>
      <c r="E44" s="40">
        <v>0.99750500715307577</v>
      </c>
      <c r="F44" s="40">
        <v>0.99816881258941348</v>
      </c>
      <c r="G44" s="40">
        <v>0.99853505007153076</v>
      </c>
      <c r="H44" s="40"/>
      <c r="I44" s="40">
        <v>0.99902171136653894</v>
      </c>
      <c r="J44" s="40">
        <v>0.99899721059972102</v>
      </c>
      <c r="K44" s="40">
        <v>0.99759083728278042</v>
      </c>
      <c r="L44" s="40">
        <v>0.99575707154742099</v>
      </c>
      <c r="M44" s="40">
        <v>0.99518433931484507</v>
      </c>
      <c r="N44" s="40">
        <v>0.99407620817843867</v>
      </c>
      <c r="O44" s="40">
        <v>0.99215732368896925</v>
      </c>
      <c r="P44" s="40">
        <v>0.98859753593429156</v>
      </c>
      <c r="Q44" s="40">
        <v>0.9836643678160919</v>
      </c>
      <c r="R44" s="40">
        <v>0.97542699724517912</v>
      </c>
      <c r="S44" s="40">
        <v>0.96698523985239848</v>
      </c>
      <c r="T44" s="40">
        <v>0.95809405940594061</v>
      </c>
      <c r="U44" s="40">
        <v>0.95743877551020407</v>
      </c>
      <c r="V44" s="40">
        <v>0.93842857142857139</v>
      </c>
      <c r="W44" s="40">
        <v>0.91973437499999999</v>
      </c>
      <c r="X44" s="40">
        <v>0.89890000000000003</v>
      </c>
      <c r="Y44" s="40">
        <v>0.8445859374235889</v>
      </c>
      <c r="Z44" s="40">
        <v>0.82895024006983853</v>
      </c>
      <c r="AA44" s="40">
        <v>0.7690446513674023</v>
      </c>
      <c r="AB44" s="40">
        <v>0.7225433526011561</v>
      </c>
      <c r="AC44" s="41"/>
    </row>
    <row r="45" spans="1:29">
      <c r="A45" s="39">
        <v>1949</v>
      </c>
      <c r="B45" s="41"/>
      <c r="C45" s="40">
        <v>0.93777832512315273</v>
      </c>
      <c r="D45" s="40">
        <v>0.99489487870619941</v>
      </c>
      <c r="E45" s="40">
        <v>0.99734770889487867</v>
      </c>
      <c r="F45" s="40">
        <v>0.99820485175202156</v>
      </c>
      <c r="G45" s="40">
        <v>0.99873315363881399</v>
      </c>
      <c r="H45" s="40"/>
      <c r="I45" s="40">
        <v>0.99898612862547287</v>
      </c>
      <c r="J45" s="40">
        <v>0.99894839609483965</v>
      </c>
      <c r="K45" s="40">
        <v>0.99765015974440896</v>
      </c>
      <c r="L45" s="40">
        <v>0.99617275747508305</v>
      </c>
      <c r="M45" s="40">
        <v>0.99552827140549272</v>
      </c>
      <c r="N45" s="40">
        <v>0.99436715867158676</v>
      </c>
      <c r="O45" s="40">
        <v>0.99258960573476707</v>
      </c>
      <c r="P45" s="40">
        <v>0.98938945233265718</v>
      </c>
      <c r="Q45" s="40">
        <v>0.98396832579185523</v>
      </c>
      <c r="R45" s="40">
        <v>0.97709756097560974</v>
      </c>
      <c r="S45" s="40">
        <v>0.96792391304347825</v>
      </c>
      <c r="T45" s="40">
        <v>0.95927669902912616</v>
      </c>
      <c r="U45" s="40">
        <v>0.95582412060301503</v>
      </c>
      <c r="V45" s="40">
        <v>0.9397368421052632</v>
      </c>
      <c r="W45" s="40">
        <v>0.92135820895522391</v>
      </c>
      <c r="X45" s="40">
        <v>0.90031249999999996</v>
      </c>
      <c r="Y45" s="40">
        <v>0.8431395275833925</v>
      </c>
      <c r="Z45" s="40">
        <v>0.82741417900385628</v>
      </c>
      <c r="AA45" s="40">
        <v>0.77492783806496401</v>
      </c>
      <c r="AB45" s="40">
        <v>0.70197602850664076</v>
      </c>
      <c r="AC45" s="41"/>
    </row>
    <row r="46" spans="1:29">
      <c r="A46" s="39">
        <v>1950</v>
      </c>
      <c r="B46" s="41"/>
      <c r="C46" s="40">
        <v>0.9471531434993401</v>
      </c>
      <c r="D46" s="40">
        <v>0.99508973773106457</v>
      </c>
      <c r="E46" s="40">
        <v>0.99760759119378506</v>
      </c>
      <c r="F46" s="40">
        <v>0.99867387077408309</v>
      </c>
      <c r="G46" s="40">
        <v>0.99903676424468879</v>
      </c>
      <c r="H46" s="40"/>
      <c r="I46" s="40">
        <v>0.99913451128001918</v>
      </c>
      <c r="J46" s="40">
        <v>0.99910917189346427</v>
      </c>
      <c r="K46" s="40">
        <v>0.99812728651273408</v>
      </c>
      <c r="L46" s="40">
        <v>0.99691731791293903</v>
      </c>
      <c r="M46" s="40">
        <v>0.99652582220690278</v>
      </c>
      <c r="N46" s="40">
        <v>0.99569567883163301</v>
      </c>
      <c r="O46" s="40">
        <v>0.99411229180347438</v>
      </c>
      <c r="P46" s="40">
        <v>0.99110400595363191</v>
      </c>
      <c r="Q46" s="40">
        <v>0.98717010605125255</v>
      </c>
      <c r="R46" s="40">
        <v>0.97968053058078985</v>
      </c>
      <c r="S46" s="40">
        <v>0.97264102795040375</v>
      </c>
      <c r="T46" s="40">
        <v>0.96305070656691605</v>
      </c>
      <c r="U46" s="40">
        <v>0.94777614981727543</v>
      </c>
      <c r="V46" s="40">
        <v>0.93268412333769601</v>
      </c>
      <c r="W46" s="40">
        <v>0.90532376502002676</v>
      </c>
      <c r="X46" s="40">
        <v>0.87267138254138732</v>
      </c>
      <c r="Y46" s="40">
        <v>0.83419194810150732</v>
      </c>
      <c r="Z46" s="40">
        <v>0.81524926686217003</v>
      </c>
      <c r="AA46" s="40">
        <v>0.76402039329934457</v>
      </c>
      <c r="AB46" s="40">
        <v>0.69150326797385619</v>
      </c>
      <c r="AC46" s="41"/>
    </row>
    <row r="47" spans="1:29">
      <c r="A47" s="39">
        <v>1951</v>
      </c>
      <c r="B47" s="41"/>
      <c r="C47" s="40">
        <v>0.94580054634521826</v>
      </c>
      <c r="D47" s="40">
        <v>0.99546964207586086</v>
      </c>
      <c r="E47" s="40">
        <v>0.99747403449710226</v>
      </c>
      <c r="F47" s="40">
        <v>0.99842234919102291</v>
      </c>
      <c r="G47" s="40">
        <v>0.99874132776988711</v>
      </c>
      <c r="H47" s="40"/>
      <c r="I47" s="40">
        <v>0.9991397903738547</v>
      </c>
      <c r="J47" s="40">
        <v>0.99905277721494123</v>
      </c>
      <c r="K47" s="40">
        <v>0.99824982707266718</v>
      </c>
      <c r="L47" s="40">
        <v>0.99705796395518753</v>
      </c>
      <c r="M47" s="40">
        <v>0.99646922820698713</v>
      </c>
      <c r="N47" s="40">
        <v>0.99596839797592618</v>
      </c>
      <c r="O47" s="40">
        <v>0.99417486121064169</v>
      </c>
      <c r="P47" s="40">
        <v>0.99130949361738097</v>
      </c>
      <c r="Q47" s="40">
        <v>0.98772597921852634</v>
      </c>
      <c r="R47" s="40">
        <v>0.97920147965700521</v>
      </c>
      <c r="S47" s="40">
        <v>0.97298936533546887</v>
      </c>
      <c r="T47" s="40">
        <v>0.96369145563270053</v>
      </c>
      <c r="U47" s="40">
        <v>0.94767718751352992</v>
      </c>
      <c r="V47" s="40">
        <v>0.93391386290660339</v>
      </c>
      <c r="W47" s="40">
        <v>0.90845957556768631</v>
      </c>
      <c r="X47" s="40">
        <v>0.87340293753317999</v>
      </c>
      <c r="Y47" s="40">
        <v>0.83024354780079967</v>
      </c>
      <c r="Z47" s="40">
        <v>0.83035945177139903</v>
      </c>
      <c r="AA47" s="40">
        <v>0.76961843052555801</v>
      </c>
      <c r="AB47" s="40">
        <v>0.71483375959079276</v>
      </c>
      <c r="AC47" s="41"/>
    </row>
    <row r="48" spans="1:29">
      <c r="A48" s="39">
        <v>1952</v>
      </c>
      <c r="B48" s="41"/>
      <c r="C48" s="40">
        <v>0.94456717246707467</v>
      </c>
      <c r="D48" s="40">
        <v>0.9953815994949663</v>
      </c>
      <c r="E48" s="40">
        <v>0.99750390404359235</v>
      </c>
      <c r="F48" s="40">
        <v>0.99840515666013219</v>
      </c>
      <c r="G48" s="40">
        <v>0.99878725454364226</v>
      </c>
      <c r="H48" s="40"/>
      <c r="I48" s="40">
        <v>0.99916470575227245</v>
      </c>
      <c r="J48" s="40">
        <v>0.99919770541364072</v>
      </c>
      <c r="K48" s="40">
        <v>0.99816780339252742</v>
      </c>
      <c r="L48" s="40">
        <v>0.99721837811753811</v>
      </c>
      <c r="M48" s="40">
        <v>0.99653677382115846</v>
      </c>
      <c r="N48" s="40">
        <v>0.99579560066191064</v>
      </c>
      <c r="O48" s="40">
        <v>0.99415402160953248</v>
      </c>
      <c r="P48" s="40">
        <v>0.9912511785955328</v>
      </c>
      <c r="Q48" s="40">
        <v>0.98750157410905426</v>
      </c>
      <c r="R48" s="40">
        <v>0.97990733736762481</v>
      </c>
      <c r="S48" s="40">
        <v>0.97309173155613871</v>
      </c>
      <c r="T48" s="40">
        <v>0.96400913442468916</v>
      </c>
      <c r="U48" s="40">
        <v>0.94898061506145859</v>
      </c>
      <c r="V48" s="40">
        <v>0.9349828727260634</v>
      </c>
      <c r="W48" s="40">
        <v>0.90855911814193391</v>
      </c>
      <c r="X48" s="40">
        <v>0.8711461126005362</v>
      </c>
      <c r="Y48" s="40">
        <v>0.82644037516748547</v>
      </c>
      <c r="Z48" s="40">
        <v>0.81610062893081758</v>
      </c>
      <c r="AA48" s="40">
        <v>0.80848056537102475</v>
      </c>
      <c r="AB48" s="40">
        <v>0.76624999999999999</v>
      </c>
      <c r="AC48" s="41"/>
    </row>
    <row r="49" spans="1:29">
      <c r="A49" s="39">
        <v>1953</v>
      </c>
      <c r="B49" s="41"/>
      <c r="C49" s="40">
        <v>0.94822300002713278</v>
      </c>
      <c r="D49" s="40">
        <v>0.99586072315130003</v>
      </c>
      <c r="E49" s="40">
        <v>0.99781215376632115</v>
      </c>
      <c r="F49" s="40">
        <v>0.9984572879121496</v>
      </c>
      <c r="G49" s="40">
        <v>0.99881792190671204</v>
      </c>
      <c r="H49" s="40"/>
      <c r="I49" s="40">
        <v>0.99923564696131162</v>
      </c>
      <c r="J49" s="40">
        <v>0.99916631261673627</v>
      </c>
      <c r="K49" s="40">
        <v>0.9983379572709542</v>
      </c>
      <c r="L49" s="40">
        <v>0.9973734967724821</v>
      </c>
      <c r="M49" s="40">
        <v>0.99677089989262679</v>
      </c>
      <c r="N49" s="40">
        <v>0.99589000046735776</v>
      </c>
      <c r="O49" s="40">
        <v>0.99445205156050809</v>
      </c>
      <c r="P49" s="40">
        <v>0.99136167768847627</v>
      </c>
      <c r="Q49" s="40">
        <v>0.98808117063993106</v>
      </c>
      <c r="R49" s="40">
        <v>0.97992101370152518</v>
      </c>
      <c r="S49" s="40">
        <v>0.97375293847423361</v>
      </c>
      <c r="T49" s="40">
        <v>0.96390694491960316</v>
      </c>
      <c r="U49" s="40">
        <v>0.94872319633254709</v>
      </c>
      <c r="V49" s="40">
        <v>0.93474258871326099</v>
      </c>
      <c r="W49" s="40">
        <v>0.91201104463874827</v>
      </c>
      <c r="X49" s="40">
        <v>0.87420903685331808</v>
      </c>
      <c r="Y49" s="40">
        <v>0.81992606935398693</v>
      </c>
      <c r="Z49" s="40">
        <v>0.8017905993533947</v>
      </c>
      <c r="AA49" s="40">
        <v>0.81079280479680216</v>
      </c>
      <c r="AB49" s="40">
        <v>0.75183374083129584</v>
      </c>
      <c r="AC49" s="41"/>
    </row>
    <row r="50" spans="1:29">
      <c r="A50" s="39">
        <v>1954</v>
      </c>
      <c r="B50" s="41"/>
      <c r="C50" s="40">
        <v>0.94899519563307344</v>
      </c>
      <c r="D50" s="40">
        <v>0.99617179319941707</v>
      </c>
      <c r="E50" s="40">
        <v>0.99803364099626279</v>
      </c>
      <c r="F50" s="40">
        <v>0.9986452250958503</v>
      </c>
      <c r="G50" s="40">
        <v>0.99904778678165485</v>
      </c>
      <c r="H50" s="40"/>
      <c r="I50" s="40">
        <v>0.99927866520737219</v>
      </c>
      <c r="J50" s="40">
        <v>0.99926841307337022</v>
      </c>
      <c r="K50" s="40">
        <v>0.99844519533885934</v>
      </c>
      <c r="L50" s="40">
        <v>0.99766103608254519</v>
      </c>
      <c r="M50" s="40">
        <v>0.99690516766872728</v>
      </c>
      <c r="N50" s="40">
        <v>0.9962215518400892</v>
      </c>
      <c r="O50" s="40">
        <v>0.99511531846712431</v>
      </c>
      <c r="P50" s="40">
        <v>0.99200518111242908</v>
      </c>
      <c r="Q50" s="40">
        <v>0.98891207436213602</v>
      </c>
      <c r="R50" s="40">
        <v>0.98186144862683733</v>
      </c>
      <c r="S50" s="40">
        <v>0.97563794740074827</v>
      </c>
      <c r="T50" s="40">
        <v>0.9666475006288856</v>
      </c>
      <c r="U50" s="40">
        <v>0.95250940125085071</v>
      </c>
      <c r="V50" s="40">
        <v>0.93873595889890404</v>
      </c>
      <c r="W50" s="40">
        <v>0.91358485495453801</v>
      </c>
      <c r="X50" s="40">
        <v>0.88680277068902658</v>
      </c>
      <c r="Y50" s="40">
        <v>0.83531831034187298</v>
      </c>
      <c r="Z50" s="40">
        <v>0.81259150805270863</v>
      </c>
      <c r="AA50" s="40">
        <v>0.82092426187419765</v>
      </c>
      <c r="AB50" s="40">
        <v>0.76674641148325362</v>
      </c>
      <c r="AC50" s="41"/>
    </row>
    <row r="51" spans="1:29">
      <c r="A51" s="39">
        <v>1955</v>
      </c>
      <c r="B51" s="41"/>
      <c r="C51" s="40">
        <v>0.94959558027009461</v>
      </c>
      <c r="D51" s="40">
        <v>0.99627148528528187</v>
      </c>
      <c r="E51" s="40">
        <v>0.99801595100522034</v>
      </c>
      <c r="F51" s="40">
        <v>0.99881331409180152</v>
      </c>
      <c r="G51" s="40">
        <v>0.99907535829865923</v>
      </c>
      <c r="H51" s="40"/>
      <c r="I51" s="40">
        <v>0.99930057702395525</v>
      </c>
      <c r="J51" s="40">
        <v>0.99931847278455888</v>
      </c>
      <c r="K51" s="40">
        <v>0.99863771293433679</v>
      </c>
      <c r="L51" s="40">
        <v>0.99753773641845589</v>
      </c>
      <c r="M51" s="40">
        <v>0.99705654490197559</v>
      </c>
      <c r="N51" s="40">
        <v>0.99637119595678869</v>
      </c>
      <c r="O51" s="40">
        <v>0.99506483084231767</v>
      </c>
      <c r="P51" s="40">
        <v>0.9919493748618724</v>
      </c>
      <c r="Q51" s="40">
        <v>0.98896031535598994</v>
      </c>
      <c r="R51" s="40">
        <v>0.98280201069509443</v>
      </c>
      <c r="S51" s="40">
        <v>0.97607040837495807</v>
      </c>
      <c r="T51" s="40">
        <v>0.96727521695460728</v>
      </c>
      <c r="U51" s="40">
        <v>0.9506689205505916</v>
      </c>
      <c r="V51" s="40">
        <v>0.93785750475449203</v>
      </c>
      <c r="W51" s="40">
        <v>0.9146381696908843</v>
      </c>
      <c r="X51" s="40">
        <v>0.87960855039470187</v>
      </c>
      <c r="Y51" s="40">
        <v>0.83960759291753073</v>
      </c>
      <c r="Z51" s="40">
        <v>0.7997627520759194</v>
      </c>
      <c r="AA51" s="40">
        <v>0.82158730158730164</v>
      </c>
      <c r="AB51" s="40">
        <v>0.80304806565064479</v>
      </c>
      <c r="AC51" s="41"/>
    </row>
    <row r="52" spans="1:29">
      <c r="A52" s="39">
        <v>1956</v>
      </c>
      <c r="B52" s="41"/>
      <c r="C52" s="40">
        <v>0.94900738092411685</v>
      </c>
      <c r="D52" s="40">
        <v>0.99637207439603281</v>
      </c>
      <c r="E52" s="40">
        <v>0.99826395967602366</v>
      </c>
      <c r="F52" s="40">
        <v>0.9987097487362514</v>
      </c>
      <c r="G52" s="40">
        <v>0.99909754897563652</v>
      </c>
      <c r="H52" s="40"/>
      <c r="I52" s="40">
        <v>0.99928240149465519</v>
      </c>
      <c r="J52" s="40">
        <v>0.99931482297032947</v>
      </c>
      <c r="K52" s="40">
        <v>0.99860626841630618</v>
      </c>
      <c r="L52" s="40">
        <v>0.99750689908271928</v>
      </c>
      <c r="M52" s="40">
        <v>0.99709712421772501</v>
      </c>
      <c r="N52" s="40">
        <v>0.99618242272484714</v>
      </c>
      <c r="O52" s="40">
        <v>0.99497969849011625</v>
      </c>
      <c r="P52" s="40">
        <v>0.99212682524908835</v>
      </c>
      <c r="Q52" s="40">
        <v>0.98906446468132359</v>
      </c>
      <c r="R52" s="40">
        <v>0.98328300095172649</v>
      </c>
      <c r="S52" s="40">
        <v>0.97568032470536514</v>
      </c>
      <c r="T52" s="40">
        <v>0.96655944446125042</v>
      </c>
      <c r="U52" s="40">
        <v>0.95052640991730875</v>
      </c>
      <c r="V52" s="40">
        <v>0.93801132115774855</v>
      </c>
      <c r="W52" s="40">
        <v>0.91360127469025576</v>
      </c>
      <c r="X52" s="40">
        <v>0.87776056903573685</v>
      </c>
      <c r="Y52" s="40">
        <v>0.8288125376732971</v>
      </c>
      <c r="Z52" s="40">
        <v>0.79615027829313545</v>
      </c>
      <c r="AA52" s="40">
        <v>0.82173913043478264</v>
      </c>
      <c r="AB52" s="40">
        <v>0.80022962112514351</v>
      </c>
      <c r="AC52" s="41"/>
    </row>
    <row r="53" spans="1:29">
      <c r="A53" s="39">
        <v>1957</v>
      </c>
      <c r="B53" s="41"/>
      <c r="C53" s="40">
        <v>0.9482270318498891</v>
      </c>
      <c r="D53" s="40">
        <v>0.99626273598284509</v>
      </c>
      <c r="E53" s="40">
        <v>0.99809624332960722</v>
      </c>
      <c r="F53" s="40">
        <v>0.99876361190409912</v>
      </c>
      <c r="G53" s="40">
        <v>0.99904812166480361</v>
      </c>
      <c r="H53" s="40"/>
      <c r="I53" s="40">
        <v>0.99927871552079039</v>
      </c>
      <c r="J53" s="40">
        <v>0.99922139029814716</v>
      </c>
      <c r="K53" s="40">
        <v>0.99856785960537631</v>
      </c>
      <c r="L53" s="40">
        <v>0.99760701361564308</v>
      </c>
      <c r="M53" s="40">
        <v>0.99698256968172883</v>
      </c>
      <c r="N53" s="40">
        <v>0.99603383874678597</v>
      </c>
      <c r="O53" s="40">
        <v>0.9947367579533678</v>
      </c>
      <c r="P53" s="40">
        <v>0.99182988267420158</v>
      </c>
      <c r="Q53" s="40">
        <v>0.98852355601780617</v>
      </c>
      <c r="R53" s="40">
        <v>0.98262316058861165</v>
      </c>
      <c r="S53" s="40">
        <v>0.97508631778484867</v>
      </c>
      <c r="T53" s="40">
        <v>0.96417124429235002</v>
      </c>
      <c r="U53" s="40">
        <v>0.94767539195945794</v>
      </c>
      <c r="V53" s="40">
        <v>0.9339495997050824</v>
      </c>
      <c r="W53" s="40">
        <v>0.911326330039963</v>
      </c>
      <c r="X53" s="40">
        <v>0.87912854273599639</v>
      </c>
      <c r="Y53" s="40">
        <v>0.81963600170624207</v>
      </c>
      <c r="Z53" s="40">
        <v>0.7786624203821656</v>
      </c>
      <c r="AA53" s="40">
        <v>0.7968655816757082</v>
      </c>
      <c r="AB53" s="40">
        <v>0.79302587176602923</v>
      </c>
      <c r="AC53" s="41"/>
    </row>
    <row r="54" spans="1:29">
      <c r="A54" s="39">
        <v>1958</v>
      </c>
      <c r="B54" s="41"/>
      <c r="C54" s="40">
        <v>0.94742305853380582</v>
      </c>
      <c r="D54" s="40">
        <v>0.99645638068693398</v>
      </c>
      <c r="E54" s="40">
        <v>0.99803397274650085</v>
      </c>
      <c r="F54" s="40">
        <v>0.99874951126163924</v>
      </c>
      <c r="G54" s="40">
        <v>0.99911409517173355</v>
      </c>
      <c r="H54" s="40"/>
      <c r="I54" s="40">
        <v>0.99932375894668501</v>
      </c>
      <c r="J54" s="40">
        <v>0.99934842636835242</v>
      </c>
      <c r="K54" s="40">
        <v>0.9986408988805634</v>
      </c>
      <c r="L54" s="40">
        <v>0.99765485999052717</v>
      </c>
      <c r="M54" s="40">
        <v>0.99721301830117981</v>
      </c>
      <c r="N54" s="40">
        <v>0.99617354246753986</v>
      </c>
      <c r="O54" s="40">
        <v>0.99496917643072191</v>
      </c>
      <c r="P54" s="40">
        <v>0.99229159035877001</v>
      </c>
      <c r="Q54" s="40">
        <v>0.98868122905973366</v>
      </c>
      <c r="R54" s="40">
        <v>0.98300351789119977</v>
      </c>
      <c r="S54" s="40">
        <v>0.97575549281944274</v>
      </c>
      <c r="T54" s="40">
        <v>0.96639599003944332</v>
      </c>
      <c r="U54" s="40">
        <v>0.9479800509615175</v>
      </c>
      <c r="V54" s="40">
        <v>0.93393429975230435</v>
      </c>
      <c r="W54" s="40">
        <v>0.91077932445242726</v>
      </c>
      <c r="X54" s="40">
        <v>0.87550659594723246</v>
      </c>
      <c r="Y54" s="40">
        <v>0.82346241457858771</v>
      </c>
      <c r="Z54" s="40">
        <v>0.77029438001784123</v>
      </c>
      <c r="AA54" s="40">
        <v>0.7869718309859155</v>
      </c>
      <c r="AB54" s="40">
        <v>0.79382579933847852</v>
      </c>
      <c r="AC54" s="41"/>
    </row>
    <row r="55" spans="1:29">
      <c r="A55" s="39">
        <v>1959</v>
      </c>
      <c r="B55" s="41"/>
      <c r="C55" s="40">
        <v>0.94992313458435507</v>
      </c>
      <c r="D55" s="40">
        <v>0.99638403051573876</v>
      </c>
      <c r="E55" s="40">
        <v>0.99801832962390447</v>
      </c>
      <c r="F55" s="40">
        <v>0.99873623024429303</v>
      </c>
      <c r="G55" s="40">
        <v>0.99903397704537578</v>
      </c>
      <c r="H55" s="40"/>
      <c r="I55" s="40">
        <v>0.9992874452146725</v>
      </c>
      <c r="J55" s="40">
        <v>0.99926728593818892</v>
      </c>
      <c r="K55" s="40">
        <v>0.99854891571127502</v>
      </c>
      <c r="L55" s="40">
        <v>0.99771183449477119</v>
      </c>
      <c r="M55" s="40">
        <v>0.99715340894492221</v>
      </c>
      <c r="N55" s="40">
        <v>0.99621884394150106</v>
      </c>
      <c r="O55" s="40">
        <v>0.9947280791105545</v>
      </c>
      <c r="P55" s="40">
        <v>0.99229210245724841</v>
      </c>
      <c r="Q55" s="40">
        <v>0.98854587342458333</v>
      </c>
      <c r="R55" s="40">
        <v>0.9834680069752445</v>
      </c>
      <c r="S55" s="40">
        <v>0.97598137763199666</v>
      </c>
      <c r="T55" s="40">
        <v>0.96738914422527922</v>
      </c>
      <c r="U55" s="40">
        <v>0.95104103802051898</v>
      </c>
      <c r="V55" s="40">
        <v>0.93463249759047284</v>
      </c>
      <c r="W55" s="40">
        <v>0.91364845996873401</v>
      </c>
      <c r="X55" s="40">
        <v>0.87993764367056837</v>
      </c>
      <c r="Y55" s="40">
        <v>0.83102830067870403</v>
      </c>
      <c r="Z55" s="40">
        <v>0.76939843068875324</v>
      </c>
      <c r="AA55" s="40">
        <v>0.81870669745958424</v>
      </c>
      <c r="AB55" s="40">
        <v>0.80735930735930739</v>
      </c>
      <c r="AC55" s="41"/>
    </row>
    <row r="56" spans="1:29">
      <c r="A56" s="39">
        <v>1960</v>
      </c>
      <c r="B56" s="41"/>
      <c r="C56" s="40">
        <v>0.95168727761933603</v>
      </c>
      <c r="D56" s="40">
        <v>0.99644748392494398</v>
      </c>
      <c r="E56" s="40">
        <v>0.99812708563750396</v>
      </c>
      <c r="F56" s="40">
        <v>0.99870702358731234</v>
      </c>
      <c r="G56" s="40">
        <v>0.99900174615196913</v>
      </c>
      <c r="H56" s="40"/>
      <c r="I56" s="40">
        <v>0.99931497584962625</v>
      </c>
      <c r="J56" s="40">
        <v>0.99926581188895858</v>
      </c>
      <c r="K56" s="40">
        <v>0.99858250851997155</v>
      </c>
      <c r="L56" s="40">
        <v>0.99775324585518221</v>
      </c>
      <c r="M56" s="40">
        <v>0.99723805296563572</v>
      </c>
      <c r="N56" s="40">
        <v>0.99644037764789883</v>
      </c>
      <c r="O56" s="40">
        <v>0.99470727355479671</v>
      </c>
      <c r="P56" s="40">
        <v>0.9924306581525737</v>
      </c>
      <c r="Q56" s="40">
        <v>0.98838365551895579</v>
      </c>
      <c r="R56" s="40">
        <v>0.98316890396294032</v>
      </c>
      <c r="S56" s="40">
        <v>0.97672148451913332</v>
      </c>
      <c r="T56" s="40">
        <v>0.96529402310755552</v>
      </c>
      <c r="U56" s="40">
        <v>0.94884449603467735</v>
      </c>
      <c r="V56" s="40">
        <v>0.93202677523980404</v>
      </c>
      <c r="W56" s="40">
        <v>0.91099059933444637</v>
      </c>
      <c r="X56" s="40">
        <v>0.87671380286925937</v>
      </c>
      <c r="Y56" s="40">
        <v>0.83233572906699893</v>
      </c>
      <c r="Z56" s="40">
        <v>0.81226872527752969</v>
      </c>
      <c r="AA56" s="40">
        <v>0.79178746507827735</v>
      </c>
      <c r="AB56" s="40">
        <v>0.86509156997064163</v>
      </c>
      <c r="AC56" s="41"/>
    </row>
    <row r="57" spans="1:29">
      <c r="A57" s="39">
        <v>1961</v>
      </c>
      <c r="B57" s="41"/>
      <c r="C57" s="40">
        <v>0.95150320512820508</v>
      </c>
      <c r="D57" s="40">
        <v>0.99695425346166333</v>
      </c>
      <c r="E57" s="40">
        <v>0.99822810342895507</v>
      </c>
      <c r="F57" s="40">
        <v>0.99881235040643479</v>
      </c>
      <c r="G57" s="40">
        <v>0.9991475740820378</v>
      </c>
      <c r="H57" s="40"/>
      <c r="I57" s="40">
        <v>0.99937544248252852</v>
      </c>
      <c r="J57" s="40">
        <v>0.9993287610733731</v>
      </c>
      <c r="K57" s="40">
        <v>0.99865629669966516</v>
      </c>
      <c r="L57" s="40">
        <v>0.99770040301828256</v>
      </c>
      <c r="M57" s="40">
        <v>0.99731161848873406</v>
      </c>
      <c r="N57" s="40">
        <v>0.99642926019492162</v>
      </c>
      <c r="O57" s="40">
        <v>0.9948354085265616</v>
      </c>
      <c r="P57" s="40">
        <v>0.99256667170544643</v>
      </c>
      <c r="Q57" s="40">
        <v>0.9889697226829447</v>
      </c>
      <c r="R57" s="40">
        <v>0.98400089991350959</v>
      </c>
      <c r="S57" s="40">
        <v>0.97768489250592305</v>
      </c>
      <c r="T57" s="40">
        <v>0.96697863399357886</v>
      </c>
      <c r="U57" s="40">
        <v>0.94968054898248933</v>
      </c>
      <c r="V57" s="40">
        <v>0.93531279341547602</v>
      </c>
      <c r="W57" s="40">
        <v>0.91641936133129498</v>
      </c>
      <c r="X57" s="40">
        <v>0.88601574584997578</v>
      </c>
      <c r="Y57" s="40">
        <v>0.83880144130476009</v>
      </c>
      <c r="Z57" s="40">
        <v>0.81643447813454517</v>
      </c>
      <c r="AA57" s="40">
        <v>0.77449016283967742</v>
      </c>
      <c r="AB57" s="40">
        <v>0.87130339539978097</v>
      </c>
      <c r="AC57" s="41"/>
    </row>
    <row r="58" spans="1:29">
      <c r="A58" s="39">
        <v>1962</v>
      </c>
      <c r="B58" s="41"/>
      <c r="C58" s="40">
        <v>0.95201294498381872</v>
      </c>
      <c r="D58" s="40">
        <v>0.99691452370031486</v>
      </c>
      <c r="E58" s="40">
        <v>0.99815445167611805</v>
      </c>
      <c r="F58" s="40">
        <v>0.99889075852036113</v>
      </c>
      <c r="G58" s="40">
        <v>0.99917125636578707</v>
      </c>
      <c r="H58" s="40"/>
      <c r="I58" s="40">
        <v>0.99935638546074756</v>
      </c>
      <c r="J58" s="40">
        <v>0.99932198787711124</v>
      </c>
      <c r="K58" s="40">
        <v>0.99861845837787777</v>
      </c>
      <c r="L58" s="40">
        <v>0.99764329067597823</v>
      </c>
      <c r="M58" s="40">
        <v>0.99730162880284101</v>
      </c>
      <c r="N58" s="40">
        <v>0.99642093205662541</v>
      </c>
      <c r="O58" s="40">
        <v>0.99469118829489755</v>
      </c>
      <c r="P58" s="40">
        <v>0.99257271010691428</v>
      </c>
      <c r="Q58" s="40">
        <v>0.98866936254666482</v>
      </c>
      <c r="R58" s="40">
        <v>0.98332562432194037</v>
      </c>
      <c r="S58" s="40">
        <v>0.97754791447758838</v>
      </c>
      <c r="T58" s="40">
        <v>0.96560983318740468</v>
      </c>
      <c r="U58" s="40">
        <v>0.94904007208055674</v>
      </c>
      <c r="V58" s="40">
        <v>0.93262715119405382</v>
      </c>
      <c r="W58" s="40">
        <v>0.91366897486592769</v>
      </c>
      <c r="X58" s="40">
        <v>0.87862249844193618</v>
      </c>
      <c r="Y58" s="40">
        <v>0.83735588496135815</v>
      </c>
      <c r="Z58" s="40">
        <v>0.82074709601938767</v>
      </c>
      <c r="AA58" s="40">
        <v>0.77521673674920832</v>
      </c>
      <c r="AB58" s="40">
        <v>0.86789320791257429</v>
      </c>
      <c r="AC58" s="41"/>
    </row>
    <row r="59" spans="1:29">
      <c r="A59" s="39">
        <v>1963</v>
      </c>
      <c r="B59" s="41"/>
      <c r="C59" s="40">
        <v>0.95112459016393447</v>
      </c>
      <c r="D59" s="40">
        <v>0.99675555648872338</v>
      </c>
      <c r="E59" s="40">
        <v>0.99810315015187168</v>
      </c>
      <c r="F59" s="40">
        <v>0.99868433983597837</v>
      </c>
      <c r="G59" s="40">
        <v>0.99905476842584851</v>
      </c>
      <c r="H59" s="40"/>
      <c r="I59" s="40">
        <v>0.99935283696081223</v>
      </c>
      <c r="J59" s="40">
        <v>0.99934587509845818</v>
      </c>
      <c r="K59" s="40">
        <v>0.99854582395657276</v>
      </c>
      <c r="L59" s="40">
        <v>0.9975828363175947</v>
      </c>
      <c r="M59" s="40">
        <v>0.99713266931713151</v>
      </c>
      <c r="N59" s="40">
        <v>0.9963512948476213</v>
      </c>
      <c r="O59" s="40">
        <v>0.9946326152136441</v>
      </c>
      <c r="P59" s="40">
        <v>0.99223621481935886</v>
      </c>
      <c r="Q59" s="40">
        <v>0.98862748459231142</v>
      </c>
      <c r="R59" s="40">
        <v>0.98271823286348026</v>
      </c>
      <c r="S59" s="40">
        <v>0.9764859601202962</v>
      </c>
      <c r="T59" s="40">
        <v>0.96480364458647327</v>
      </c>
      <c r="U59" s="40">
        <v>0.94593624792456599</v>
      </c>
      <c r="V59" s="40">
        <v>0.92906153459900809</v>
      </c>
      <c r="W59" s="40">
        <v>0.91047564807737458</v>
      </c>
      <c r="X59" s="40">
        <v>0.87395052466100953</v>
      </c>
      <c r="Y59" s="40">
        <v>0.83167301879353395</v>
      </c>
      <c r="Z59" s="40">
        <v>0.80066043814432986</v>
      </c>
      <c r="AA59" s="40">
        <v>0.77222365369750068</v>
      </c>
      <c r="AB59" s="40">
        <v>0.86246612466124661</v>
      </c>
      <c r="AC59" s="41"/>
    </row>
    <row r="60" spans="1:29">
      <c r="A60" s="39">
        <v>1964</v>
      </c>
      <c r="B60" s="41"/>
      <c r="C60" s="40">
        <v>0.95004290429042904</v>
      </c>
      <c r="D60" s="40">
        <v>0.99679422575943788</v>
      </c>
      <c r="E60" s="40">
        <v>0.99816950290863904</v>
      </c>
      <c r="F60" s="40">
        <v>0.99882989240219489</v>
      </c>
      <c r="G60" s="40">
        <v>0.99899659266270402</v>
      </c>
      <c r="H60" s="40"/>
      <c r="I60" s="40">
        <v>0.99933867044617997</v>
      </c>
      <c r="J60" s="40">
        <v>0.99931461471636185</v>
      </c>
      <c r="K60" s="40">
        <v>0.99848175186867993</v>
      </c>
      <c r="L60" s="40">
        <v>0.99764607393938298</v>
      </c>
      <c r="M60" s="40">
        <v>0.99696530307968556</v>
      </c>
      <c r="N60" s="40">
        <v>0.99613574347662892</v>
      </c>
      <c r="O60" s="40">
        <v>0.99433601887330469</v>
      </c>
      <c r="P60" s="40">
        <v>0.99186137038788935</v>
      </c>
      <c r="Q60" s="40">
        <v>0.98864144809881349</v>
      </c>
      <c r="R60" s="40">
        <v>0.98290733762387361</v>
      </c>
      <c r="S60" s="40">
        <v>0.97678486077637505</v>
      </c>
      <c r="T60" s="40">
        <v>0.96562590444812146</v>
      </c>
      <c r="U60" s="40">
        <v>0.94935942460920397</v>
      </c>
      <c r="V60" s="40">
        <v>0.93317410703314041</v>
      </c>
      <c r="W60" s="40">
        <v>0.9169698176900416</v>
      </c>
      <c r="X60" s="40">
        <v>0.88688825995443121</v>
      </c>
      <c r="Y60" s="40">
        <v>0.84636289239226103</v>
      </c>
      <c r="Z60" s="40">
        <v>0.81496036768134283</v>
      </c>
      <c r="AA60" s="40">
        <v>0.79012042270828209</v>
      </c>
      <c r="AB60" s="40">
        <v>0.88633288227334239</v>
      </c>
      <c r="AC60" s="41"/>
    </row>
    <row r="61" spans="1:29">
      <c r="A61" s="39">
        <v>1965</v>
      </c>
      <c r="B61" s="41"/>
      <c r="C61" s="40">
        <v>0.95128911564625851</v>
      </c>
      <c r="D61" s="40">
        <v>0.99702801336564895</v>
      </c>
      <c r="E61" s="40">
        <v>0.99833543237861455</v>
      </c>
      <c r="F61" s="40">
        <v>0.99878186813913938</v>
      </c>
      <c r="G61" s="40">
        <v>0.99897319775079285</v>
      </c>
      <c r="H61" s="40"/>
      <c r="I61" s="40">
        <v>0.99933650050505662</v>
      </c>
      <c r="J61" s="40">
        <v>0.99937581476267601</v>
      </c>
      <c r="K61" s="40">
        <v>0.99837176736416944</v>
      </c>
      <c r="L61" s="40">
        <v>0.99755630698603093</v>
      </c>
      <c r="M61" s="40">
        <v>0.99679045489831741</v>
      </c>
      <c r="N61" s="40">
        <v>0.99615866419163768</v>
      </c>
      <c r="O61" s="40">
        <v>0.99437416668509959</v>
      </c>
      <c r="P61" s="40">
        <v>0.99181231982802176</v>
      </c>
      <c r="Q61" s="40">
        <v>0.98853354611780142</v>
      </c>
      <c r="R61" s="40">
        <v>0.9827777706828239</v>
      </c>
      <c r="S61" s="40">
        <v>0.97695238038161281</v>
      </c>
      <c r="T61" s="40">
        <v>0.96544823202836905</v>
      </c>
      <c r="U61" s="40">
        <v>0.94929760007422714</v>
      </c>
      <c r="V61" s="40">
        <v>0.93262439778930795</v>
      </c>
      <c r="W61" s="40">
        <v>0.91608668379912006</v>
      </c>
      <c r="X61" s="40">
        <v>0.88762746680360938</v>
      </c>
      <c r="Y61" s="40">
        <v>0.84454264378483124</v>
      </c>
      <c r="Z61" s="40">
        <v>0.81026112058784938</v>
      </c>
      <c r="AA61" s="40">
        <v>0.78277153558052437</v>
      </c>
      <c r="AB61" s="40">
        <v>0.88261142498430634</v>
      </c>
      <c r="AC61" s="41"/>
    </row>
    <row r="62" spans="1:29">
      <c r="A62" s="39">
        <v>1966</v>
      </c>
      <c r="B62" s="41"/>
      <c r="C62" s="40">
        <v>0.95381403508771934</v>
      </c>
      <c r="D62" s="40">
        <v>0.99699459010198044</v>
      </c>
      <c r="E62" s="40">
        <v>0.99832107165611705</v>
      </c>
      <c r="F62" s="40">
        <v>0.99869915093966322</v>
      </c>
      <c r="G62" s="40">
        <v>0.99906120991458447</v>
      </c>
      <c r="H62" s="40"/>
      <c r="I62" s="40">
        <v>0.9993404691688127</v>
      </c>
      <c r="J62" s="40">
        <v>0.99934457349249473</v>
      </c>
      <c r="K62" s="40">
        <v>0.99824534564781664</v>
      </c>
      <c r="L62" s="40">
        <v>0.99731194233923393</v>
      </c>
      <c r="M62" s="40">
        <v>0.99670563683077684</v>
      </c>
      <c r="N62" s="40">
        <v>0.99586162214907348</v>
      </c>
      <c r="O62" s="40">
        <v>0.99431432103305128</v>
      </c>
      <c r="P62" s="40">
        <v>0.99147042446902245</v>
      </c>
      <c r="Q62" s="40">
        <v>0.98816972824247751</v>
      </c>
      <c r="R62" s="40">
        <v>0.98235720720889108</v>
      </c>
      <c r="S62" s="40">
        <v>0.97613111517509454</v>
      </c>
      <c r="T62" s="40">
        <v>0.96567715850949354</v>
      </c>
      <c r="U62" s="40">
        <v>0.94888350536067578</v>
      </c>
      <c r="V62" s="40">
        <v>0.9313275338555258</v>
      </c>
      <c r="W62" s="40">
        <v>0.91516479912255255</v>
      </c>
      <c r="X62" s="40">
        <v>0.8878371551264419</v>
      </c>
      <c r="Y62" s="40">
        <v>0.83770094492906222</v>
      </c>
      <c r="Z62" s="40">
        <v>0.79739921976592976</v>
      </c>
      <c r="AA62" s="40">
        <v>0.78834044281941906</v>
      </c>
      <c r="AB62" s="40">
        <v>0.88340530536705741</v>
      </c>
      <c r="AC62" s="41"/>
    </row>
    <row r="63" spans="1:29">
      <c r="A63" s="39">
        <v>1967</v>
      </c>
      <c r="B63" s="41"/>
      <c r="C63" s="40">
        <v>0.95601111111111114</v>
      </c>
      <c r="D63" s="40">
        <v>0.99742095551019305</v>
      </c>
      <c r="E63" s="40">
        <v>0.99838487338825843</v>
      </c>
      <c r="F63" s="40">
        <v>0.99882653475713779</v>
      </c>
      <c r="G63" s="40">
        <v>0.99903608212193462</v>
      </c>
      <c r="H63" s="40"/>
      <c r="I63" s="40">
        <v>0.99935779578104778</v>
      </c>
      <c r="J63" s="40">
        <v>0.99937988731743133</v>
      </c>
      <c r="K63" s="40">
        <v>0.99819161968058334</v>
      </c>
      <c r="L63" s="40">
        <v>0.99710814631038336</v>
      </c>
      <c r="M63" s="40">
        <v>0.99651396499976685</v>
      </c>
      <c r="N63" s="40">
        <v>0.99571204171292071</v>
      </c>
      <c r="O63" s="40">
        <v>0.99424660166876699</v>
      </c>
      <c r="P63" s="40">
        <v>0.9915087439620518</v>
      </c>
      <c r="Q63" s="40">
        <v>0.98870431143447768</v>
      </c>
      <c r="R63" s="40">
        <v>0.98224966336858954</v>
      </c>
      <c r="S63" s="40">
        <v>0.97666719605723562</v>
      </c>
      <c r="T63" s="40">
        <v>0.96753653201046474</v>
      </c>
      <c r="U63" s="40">
        <v>0.95036874913969094</v>
      </c>
      <c r="V63" s="40">
        <v>0.93355839976110888</v>
      </c>
      <c r="W63" s="40">
        <v>0.91836879859025289</v>
      </c>
      <c r="X63" s="40">
        <v>0.89340548014593646</v>
      </c>
      <c r="Y63" s="40">
        <v>0.8508950981603719</v>
      </c>
      <c r="Z63" s="40">
        <v>0.8056068447195277</v>
      </c>
      <c r="AA63" s="40">
        <v>0.79805534779356768</v>
      </c>
      <c r="AB63" s="40">
        <v>0.88936430317848414</v>
      </c>
      <c r="AC63" s="41"/>
    </row>
    <row r="64" spans="1:29">
      <c r="A64" s="39">
        <v>1968</v>
      </c>
      <c r="B64" s="41"/>
      <c r="C64" s="40">
        <v>0.95723106060606056</v>
      </c>
      <c r="D64" s="40">
        <v>0.99749845702665552</v>
      </c>
      <c r="E64" s="40">
        <v>0.99840989732362773</v>
      </c>
      <c r="F64" s="40">
        <v>0.99880004622772733</v>
      </c>
      <c r="G64" s="40">
        <v>0.99905905264305395</v>
      </c>
      <c r="H64" s="40"/>
      <c r="I64" s="40">
        <v>0.99933400326941613</v>
      </c>
      <c r="J64" s="40">
        <v>0.99928473344161173</v>
      </c>
      <c r="K64" s="40">
        <v>0.997937852663345</v>
      </c>
      <c r="L64" s="40">
        <v>0.99675183941548529</v>
      </c>
      <c r="M64" s="40">
        <v>0.9962471875786576</v>
      </c>
      <c r="N64" s="40">
        <v>0.99524272529535018</v>
      </c>
      <c r="O64" s="40">
        <v>0.99382683747874656</v>
      </c>
      <c r="P64" s="40">
        <v>0.99100138014023065</v>
      </c>
      <c r="Q64" s="40">
        <v>0.98770674861572638</v>
      </c>
      <c r="R64" s="40">
        <v>0.98172792111423102</v>
      </c>
      <c r="S64" s="40">
        <v>0.97495769511039421</v>
      </c>
      <c r="T64" s="40">
        <v>0.96439818083986573</v>
      </c>
      <c r="U64" s="40">
        <v>0.94705785089804273</v>
      </c>
      <c r="V64" s="40">
        <v>0.92910608747349932</v>
      </c>
      <c r="W64" s="40">
        <v>0.91468024351782939</v>
      </c>
      <c r="X64" s="40">
        <v>0.8898136942544066</v>
      </c>
      <c r="Y64" s="40">
        <v>0.84471761894976893</v>
      </c>
      <c r="Z64" s="40">
        <v>0.78321376768983497</v>
      </c>
      <c r="AA64" s="40">
        <v>0.7715213860314023</v>
      </c>
      <c r="AB64" s="40">
        <v>0.87550901687027338</v>
      </c>
      <c r="AC64" s="41"/>
    </row>
    <row r="65" spans="1:29">
      <c r="A65" s="39">
        <v>1969</v>
      </c>
      <c r="B65" s="41"/>
      <c r="C65" s="40">
        <v>0.95689147286821707</v>
      </c>
      <c r="D65" s="40">
        <v>0.99762524471894976</v>
      </c>
      <c r="E65" s="40">
        <v>0.9984413578014516</v>
      </c>
      <c r="F65" s="40">
        <v>0.99899992700136053</v>
      </c>
      <c r="G65" s="40">
        <v>0.99905009788757992</v>
      </c>
      <c r="H65" s="40"/>
      <c r="I65" s="40">
        <v>0.99935357491938859</v>
      </c>
      <c r="J65" s="40">
        <v>0.99930204730667316</v>
      </c>
      <c r="K65" s="40">
        <v>0.99777149827494116</v>
      </c>
      <c r="L65" s="40">
        <v>0.99637785836140635</v>
      </c>
      <c r="M65" s="40">
        <v>0.99619148807130486</v>
      </c>
      <c r="N65" s="40">
        <v>0.99517361644224267</v>
      </c>
      <c r="O65" s="40">
        <v>0.99374185586251962</v>
      </c>
      <c r="P65" s="40">
        <v>0.99100307438668589</v>
      </c>
      <c r="Q65" s="40">
        <v>0.98782326985950564</v>
      </c>
      <c r="R65" s="40">
        <v>0.98201810029754288</v>
      </c>
      <c r="S65" s="40">
        <v>0.97560458823855978</v>
      </c>
      <c r="T65" s="40">
        <v>0.96649368205314834</v>
      </c>
      <c r="U65" s="40">
        <v>0.9482705121505095</v>
      </c>
      <c r="V65" s="40">
        <v>0.93174124283728088</v>
      </c>
      <c r="W65" s="40">
        <v>0.91656028610686135</v>
      </c>
      <c r="X65" s="40">
        <v>0.89361422354781173</v>
      </c>
      <c r="Y65" s="40">
        <v>0.85051682402744155</v>
      </c>
      <c r="Z65" s="40">
        <v>0.8095348477824138</v>
      </c>
      <c r="AA65" s="40">
        <v>0.77842885918329974</v>
      </c>
      <c r="AB65" s="40">
        <v>0.88056338028169012</v>
      </c>
      <c r="AC65" s="41"/>
    </row>
    <row r="66" spans="1:29">
      <c r="A66" s="39">
        <v>1970</v>
      </c>
      <c r="B66" s="41"/>
      <c r="C66" s="40">
        <v>0.96286874190403693</v>
      </c>
      <c r="D66" s="40">
        <v>0.99792549855555379</v>
      </c>
      <c r="E66" s="40">
        <v>0.99877385697372989</v>
      </c>
      <c r="F66" s="40">
        <v>0.99897600487806093</v>
      </c>
      <c r="G66" s="40">
        <v>0.99907542188019094</v>
      </c>
      <c r="H66" s="40"/>
      <c r="I66" s="40">
        <v>0.99941827174932685</v>
      </c>
      <c r="J66" s="40">
        <v>0.99934220166039522</v>
      </c>
      <c r="K66" s="40">
        <v>0.99782481476203533</v>
      </c>
      <c r="L66" s="40">
        <v>0.99620016877731976</v>
      </c>
      <c r="M66" s="40">
        <v>0.99610283473431482</v>
      </c>
      <c r="N66" s="40">
        <v>0.99515130189096634</v>
      </c>
      <c r="O66" s="40">
        <v>0.99393331856150913</v>
      </c>
      <c r="P66" s="40">
        <v>0.99129823052681421</v>
      </c>
      <c r="Q66" s="40">
        <v>0.98778046438071021</v>
      </c>
      <c r="R66" s="40">
        <v>0.98252799304903515</v>
      </c>
      <c r="S66" s="40">
        <v>0.97594674508798362</v>
      </c>
      <c r="T66" s="40">
        <v>0.96723748611602733</v>
      </c>
      <c r="U66" s="40">
        <v>0.94841650506207686</v>
      </c>
      <c r="V66" s="40">
        <v>0.93409463086597999</v>
      </c>
      <c r="W66" s="40">
        <v>0.91675373878364907</v>
      </c>
      <c r="X66" s="40">
        <v>0.90060320789067361</v>
      </c>
      <c r="Y66" s="40">
        <v>0.85793966739057981</v>
      </c>
      <c r="Z66" s="40">
        <v>0.81083905288906832</v>
      </c>
      <c r="AA66" s="40">
        <v>0.77154608338007102</v>
      </c>
      <c r="AB66" s="40">
        <v>0.8793715154586923</v>
      </c>
      <c r="AC66" s="41"/>
    </row>
    <row r="67" spans="1:29">
      <c r="A67" s="39">
        <v>1971</v>
      </c>
      <c r="B67" s="41"/>
      <c r="C67" s="40">
        <v>0.96465505226480841</v>
      </c>
      <c r="D67" s="40">
        <v>0.99799040176789777</v>
      </c>
      <c r="E67" s="40">
        <v>0.99865912472909213</v>
      </c>
      <c r="F67" s="40">
        <v>0.9990157769750625</v>
      </c>
      <c r="G67" s="40">
        <v>0.99917695635545301</v>
      </c>
      <c r="H67" s="40"/>
      <c r="I67" s="40">
        <v>0.99937004910378635</v>
      </c>
      <c r="J67" s="40">
        <v>0.99937208500889751</v>
      </c>
      <c r="K67" s="40">
        <v>0.99791762649817872</v>
      </c>
      <c r="L67" s="40">
        <v>0.99603832587219465</v>
      </c>
      <c r="M67" s="40">
        <v>0.99580699384668137</v>
      </c>
      <c r="N67" s="40">
        <v>0.99535547932988588</v>
      </c>
      <c r="O67" s="40">
        <v>0.99391218637826118</v>
      </c>
      <c r="P67" s="40">
        <v>0.99187064630062038</v>
      </c>
      <c r="Q67" s="40">
        <v>0.98843911821103347</v>
      </c>
      <c r="R67" s="40">
        <v>0.98344585750643776</v>
      </c>
      <c r="S67" s="40">
        <v>0.97676297767796738</v>
      </c>
      <c r="T67" s="40">
        <v>0.96746681717582783</v>
      </c>
      <c r="U67" s="40">
        <v>0.95250365802096448</v>
      </c>
      <c r="V67" s="40">
        <v>0.93375533568878211</v>
      </c>
      <c r="W67" s="40">
        <v>0.91795272363679503</v>
      </c>
      <c r="X67" s="40">
        <v>0.89965158389161914</v>
      </c>
      <c r="Y67" s="40">
        <v>0.85674773080614375</v>
      </c>
      <c r="Z67" s="40">
        <v>0.81425658303041049</v>
      </c>
      <c r="AA67" s="40">
        <v>0.78396687993978165</v>
      </c>
      <c r="AB67" s="40">
        <v>0.88304924242424243</v>
      </c>
      <c r="AC67" s="41"/>
    </row>
    <row r="68" spans="1:29">
      <c r="A68" s="39">
        <v>1972</v>
      </c>
      <c r="B68" s="41"/>
      <c r="C68" s="40">
        <v>0.96718021201413429</v>
      </c>
      <c r="D68" s="40">
        <v>0.99795942508513669</v>
      </c>
      <c r="E68" s="40">
        <v>0.99870580986943236</v>
      </c>
      <c r="F68" s="40">
        <v>0.99911666387913634</v>
      </c>
      <c r="G68" s="40">
        <v>0.99930154818350314</v>
      </c>
      <c r="H68" s="40"/>
      <c r="I68" s="40">
        <v>0.99947503854606679</v>
      </c>
      <c r="J68" s="40">
        <v>0.99940812240416799</v>
      </c>
      <c r="K68" s="40">
        <v>0.99801753782272939</v>
      </c>
      <c r="L68" s="40">
        <v>0.99622150884987393</v>
      </c>
      <c r="M68" s="40">
        <v>0.9959600899301031</v>
      </c>
      <c r="N68" s="40">
        <v>0.99516631040451087</v>
      </c>
      <c r="O68" s="40">
        <v>0.99380633422654885</v>
      </c>
      <c r="P68" s="40">
        <v>0.9916081876387518</v>
      </c>
      <c r="Q68" s="40">
        <v>0.98765327700441596</v>
      </c>
      <c r="R68" s="40">
        <v>0.98313385370929862</v>
      </c>
      <c r="S68" s="40">
        <v>0.97612481330941736</v>
      </c>
      <c r="T68" s="40">
        <v>0.96711688992498046</v>
      </c>
      <c r="U68" s="40">
        <v>0.95182971620872969</v>
      </c>
      <c r="V68" s="40">
        <v>0.93249111706762444</v>
      </c>
      <c r="W68" s="40">
        <v>0.91426246854655258</v>
      </c>
      <c r="X68" s="40">
        <v>0.89778045127893069</v>
      </c>
      <c r="Y68" s="40">
        <v>0.85278749921098584</v>
      </c>
      <c r="Z68" s="40">
        <v>0.8150857640942627</v>
      </c>
      <c r="AA68" s="40">
        <v>0.78880913907782491</v>
      </c>
      <c r="AB68" s="40">
        <v>0.88630259623992835</v>
      </c>
      <c r="AC68" s="41"/>
    </row>
    <row r="69" spans="1:29">
      <c r="A69" s="39">
        <v>1973</v>
      </c>
      <c r="B69" s="41"/>
      <c r="C69" s="40">
        <v>0.9676528301886792</v>
      </c>
      <c r="D69" s="40">
        <v>0.99789914510774114</v>
      </c>
      <c r="E69" s="40">
        <v>0.99873401252420879</v>
      </c>
      <c r="F69" s="40">
        <v>0.99898036684382219</v>
      </c>
      <c r="G69" s="40">
        <v>0.99918566211016679</v>
      </c>
      <c r="H69" s="40"/>
      <c r="I69" s="40">
        <v>0.99940116212290042</v>
      </c>
      <c r="J69" s="40">
        <v>0.99934697733706102</v>
      </c>
      <c r="K69" s="40">
        <v>0.99819205855029214</v>
      </c>
      <c r="L69" s="40">
        <v>0.99658731426452152</v>
      </c>
      <c r="M69" s="40">
        <v>0.99592659033737918</v>
      </c>
      <c r="N69" s="40">
        <v>0.99549563500160321</v>
      </c>
      <c r="O69" s="40">
        <v>0.99416625861495889</v>
      </c>
      <c r="P69" s="40">
        <v>0.99211061672112977</v>
      </c>
      <c r="Q69" s="40">
        <v>0.98828071044198873</v>
      </c>
      <c r="R69" s="40">
        <v>0.98334478138858072</v>
      </c>
      <c r="S69" s="40">
        <v>0.97659003932849142</v>
      </c>
      <c r="T69" s="40">
        <v>0.9669218186016777</v>
      </c>
      <c r="U69" s="40">
        <v>0.95291900599704316</v>
      </c>
      <c r="V69" s="40">
        <v>0.93191495562314075</v>
      </c>
      <c r="W69" s="40">
        <v>0.91523049005078372</v>
      </c>
      <c r="X69" s="40">
        <v>0.89368198030459711</v>
      </c>
      <c r="Y69" s="40">
        <v>0.85312088338512959</v>
      </c>
      <c r="Z69" s="40">
        <v>0.80413784879561179</v>
      </c>
      <c r="AA69" s="40">
        <v>0.75593271252628413</v>
      </c>
      <c r="AB69" s="40">
        <v>0.88084922010398614</v>
      </c>
      <c r="AC69" s="41"/>
    </row>
    <row r="70" spans="1:29">
      <c r="A70" s="39">
        <v>1974</v>
      </c>
      <c r="B70" s="41"/>
      <c r="C70" s="40">
        <v>0.9687413127413127</v>
      </c>
      <c r="D70" s="40">
        <v>0.99825252283416033</v>
      </c>
      <c r="E70" s="40">
        <v>0.99889922698214817</v>
      </c>
      <c r="F70" s="40">
        <v>0.99912282150139931</v>
      </c>
      <c r="G70" s="40">
        <v>0.99919161981501514</v>
      </c>
      <c r="H70" s="40"/>
      <c r="I70" s="40">
        <v>0.99945834044700121</v>
      </c>
      <c r="J70" s="40">
        <v>0.99944410127515704</v>
      </c>
      <c r="K70" s="40">
        <v>0.99827692506676058</v>
      </c>
      <c r="L70" s="40">
        <v>0.99685613828114661</v>
      </c>
      <c r="M70" s="40">
        <v>0.9962950101439263</v>
      </c>
      <c r="N70" s="40">
        <v>0.99566248004713442</v>
      </c>
      <c r="O70" s="40">
        <v>0.99462349970314823</v>
      </c>
      <c r="P70" s="40">
        <v>0.9924485694502414</v>
      </c>
      <c r="Q70" s="40">
        <v>0.98915577864243776</v>
      </c>
      <c r="R70" s="40">
        <v>0.98409021124958806</v>
      </c>
      <c r="S70" s="40">
        <v>0.97753024251964038</v>
      </c>
      <c r="T70" s="40">
        <v>0.96825550555432027</v>
      </c>
      <c r="U70" s="40">
        <v>0.9545624096965194</v>
      </c>
      <c r="V70" s="40">
        <v>0.9335051569337055</v>
      </c>
      <c r="W70" s="40">
        <v>0.91911228815734103</v>
      </c>
      <c r="X70" s="40">
        <v>0.89903453810470157</v>
      </c>
      <c r="Y70" s="40">
        <v>0.85634093621963414</v>
      </c>
      <c r="Z70" s="40">
        <v>0.81404429953842805</v>
      </c>
      <c r="AA70" s="40">
        <v>0.76833258961773021</v>
      </c>
      <c r="AB70" s="40">
        <v>0.89337919174548586</v>
      </c>
      <c r="AC70" s="41"/>
    </row>
    <row r="71" spans="1:29">
      <c r="A71" s="39">
        <v>1975</v>
      </c>
      <c r="B71" s="41"/>
      <c r="C71" s="40">
        <v>0.97021509433962261</v>
      </c>
      <c r="D71" s="40">
        <v>0.99844935337692753</v>
      </c>
      <c r="E71" s="40">
        <v>0.99895022595871641</v>
      </c>
      <c r="F71" s="40">
        <v>0.99913548020129583</v>
      </c>
      <c r="G71" s="40">
        <v>0.99927270556616954</v>
      </c>
      <c r="H71" s="40"/>
      <c r="I71" s="40">
        <v>0.99948179703449114</v>
      </c>
      <c r="J71" s="40">
        <v>0.99944935166771709</v>
      </c>
      <c r="K71" s="40">
        <v>0.99841993335091261</v>
      </c>
      <c r="L71" s="40">
        <v>0.99701603754791635</v>
      </c>
      <c r="M71" s="40">
        <v>0.99632127007803506</v>
      </c>
      <c r="N71" s="40">
        <v>0.99587607180616988</v>
      </c>
      <c r="O71" s="40">
        <v>0.99489645212354183</v>
      </c>
      <c r="P71" s="40">
        <v>0.99284337511622656</v>
      </c>
      <c r="Q71" s="40">
        <v>0.9898220605789837</v>
      </c>
      <c r="R71" s="40">
        <v>0.98477798075179068</v>
      </c>
      <c r="S71" s="40">
        <v>0.97861620064720622</v>
      </c>
      <c r="T71" s="40">
        <v>0.96940065310679591</v>
      </c>
      <c r="U71" s="40">
        <v>0.95672393045634896</v>
      </c>
      <c r="V71" s="40">
        <v>0.93742706009523424</v>
      </c>
      <c r="W71" s="40">
        <v>0.92085406186598484</v>
      </c>
      <c r="X71" s="40">
        <v>0.89617230866481856</v>
      </c>
      <c r="Y71" s="40">
        <v>0.86219014209537104</v>
      </c>
      <c r="Z71" s="40">
        <v>0.81754860647720728</v>
      </c>
      <c r="AA71" s="40">
        <v>0.76809343775317307</v>
      </c>
      <c r="AB71" s="40">
        <v>0.87073065283182016</v>
      </c>
      <c r="AC71" s="41"/>
    </row>
    <row r="72" spans="1:29">
      <c r="A72" s="39">
        <v>1976</v>
      </c>
      <c r="B72" s="41"/>
      <c r="C72" s="40">
        <v>0.97078195488721808</v>
      </c>
      <c r="D72" s="40">
        <v>0.99842973552855385</v>
      </c>
      <c r="E72" s="40">
        <v>0.99904463997865556</v>
      </c>
      <c r="F72" s="40">
        <v>0.99911759474392181</v>
      </c>
      <c r="G72" s="40">
        <v>0.99929824463886696</v>
      </c>
      <c r="H72" s="40"/>
      <c r="I72" s="40">
        <v>0.99948718517685209</v>
      </c>
      <c r="J72" s="40">
        <v>0.99952271879272248</v>
      </c>
      <c r="K72" s="40">
        <v>0.99854852203856359</v>
      </c>
      <c r="L72" s="40">
        <v>0.99736969368529849</v>
      </c>
      <c r="M72" s="40">
        <v>0.9967468800092828</v>
      </c>
      <c r="N72" s="40">
        <v>0.99622168300348923</v>
      </c>
      <c r="O72" s="40">
        <v>0.99529739940203976</v>
      </c>
      <c r="P72" s="40">
        <v>0.99315668179576722</v>
      </c>
      <c r="Q72" s="40">
        <v>0.99004292746541334</v>
      </c>
      <c r="R72" s="40">
        <v>0.98482191215928749</v>
      </c>
      <c r="S72" s="40">
        <v>0.9788719047937362</v>
      </c>
      <c r="T72" s="40">
        <v>0.96918595490686332</v>
      </c>
      <c r="U72" s="40">
        <v>0.95653520905762723</v>
      </c>
      <c r="V72" s="40">
        <v>0.94005981717205012</v>
      </c>
      <c r="W72" s="40">
        <v>0.91918531445948315</v>
      </c>
      <c r="X72" s="40">
        <v>0.89741117887953115</v>
      </c>
      <c r="Y72" s="40">
        <v>0.85865692262943571</v>
      </c>
      <c r="Z72" s="40">
        <v>0.81283398842909504</v>
      </c>
      <c r="AA72" s="40">
        <v>0.76702004565781656</v>
      </c>
      <c r="AB72" s="40">
        <v>0.86637362637362636</v>
      </c>
      <c r="AC72" s="41"/>
    </row>
    <row r="73" spans="1:29">
      <c r="A73" s="39">
        <v>1977</v>
      </c>
      <c r="B73" s="41"/>
      <c r="C73" s="40">
        <v>0.97307746478873236</v>
      </c>
      <c r="D73" s="40">
        <v>0.99831939790603241</v>
      </c>
      <c r="E73" s="40">
        <v>0.99895266826028106</v>
      </c>
      <c r="F73" s="40">
        <v>0.99922406984067336</v>
      </c>
      <c r="G73" s="40">
        <v>0.99940152472016064</v>
      </c>
      <c r="H73" s="40"/>
      <c r="I73" s="40">
        <v>0.99951582606811606</v>
      </c>
      <c r="J73" s="40">
        <v>0.99948648945979168</v>
      </c>
      <c r="K73" s="40">
        <v>0.99859711606467083</v>
      </c>
      <c r="L73" s="40">
        <v>0.99757341600442206</v>
      </c>
      <c r="M73" s="40">
        <v>0.99686160791983458</v>
      </c>
      <c r="N73" s="40">
        <v>0.99641534198140291</v>
      </c>
      <c r="O73" s="40">
        <v>0.9954677499065826</v>
      </c>
      <c r="P73" s="40">
        <v>0.99333301131965124</v>
      </c>
      <c r="Q73" s="40">
        <v>0.99033035090287813</v>
      </c>
      <c r="R73" s="40">
        <v>0.9854211060897089</v>
      </c>
      <c r="S73" s="40">
        <v>0.97905486523400875</v>
      </c>
      <c r="T73" s="40">
        <v>0.96965590735795826</v>
      </c>
      <c r="U73" s="40">
        <v>0.95781771437071794</v>
      </c>
      <c r="V73" s="40">
        <v>0.94145897669069534</v>
      </c>
      <c r="W73" s="40">
        <v>0.92024304390784895</v>
      </c>
      <c r="X73" s="40">
        <v>0.89803450745554791</v>
      </c>
      <c r="Y73" s="40">
        <v>0.85590795015923804</v>
      </c>
      <c r="Z73" s="40">
        <v>0.80801762114537445</v>
      </c>
      <c r="AA73" s="40">
        <v>0.78083155088048284</v>
      </c>
      <c r="AB73" s="40">
        <v>0.86855226180763301</v>
      </c>
      <c r="AC73" s="41"/>
    </row>
    <row r="74" spans="1:29">
      <c r="A74" s="39">
        <v>1978</v>
      </c>
      <c r="B74" s="41"/>
      <c r="C74" s="40">
        <v>0.97338541666666667</v>
      </c>
      <c r="D74" s="40">
        <v>0.99843789616059997</v>
      </c>
      <c r="E74" s="40">
        <v>0.99899847609421399</v>
      </c>
      <c r="F74" s="40">
        <v>0.99920356631382889</v>
      </c>
      <c r="G74" s="40">
        <v>0.99928218423134796</v>
      </c>
      <c r="H74" s="40"/>
      <c r="I74" s="40">
        <v>0.99951909955214324</v>
      </c>
      <c r="J74" s="40">
        <v>0.99949420773400255</v>
      </c>
      <c r="K74" s="40">
        <v>0.99868506490273634</v>
      </c>
      <c r="L74" s="40">
        <v>0.99754707985075208</v>
      </c>
      <c r="M74" s="40">
        <v>0.99708300461957711</v>
      </c>
      <c r="N74" s="40">
        <v>0.99654251057358811</v>
      </c>
      <c r="O74" s="40">
        <v>0.99555187584928106</v>
      </c>
      <c r="P74" s="40">
        <v>0.99350882324639134</v>
      </c>
      <c r="Q74" s="40">
        <v>0.99092877774669363</v>
      </c>
      <c r="R74" s="40">
        <v>0.98560754395924455</v>
      </c>
      <c r="S74" s="40">
        <v>0.9792164340056162</v>
      </c>
      <c r="T74" s="40">
        <v>0.97008337844481918</v>
      </c>
      <c r="U74" s="40">
        <v>0.95739906542648778</v>
      </c>
      <c r="V74" s="40">
        <v>0.94226783989504104</v>
      </c>
      <c r="W74" s="40">
        <v>0.9202411051493351</v>
      </c>
      <c r="X74" s="40">
        <v>0.89842964072388432</v>
      </c>
      <c r="Y74" s="40">
        <v>0.85842825311690296</v>
      </c>
      <c r="Z74" s="40">
        <v>0.81642226260406536</v>
      </c>
      <c r="AA74" s="40">
        <v>0.75852312519259324</v>
      </c>
      <c r="AB74" s="40">
        <v>0.85930634757408619</v>
      </c>
      <c r="AC74" s="41"/>
    </row>
    <row r="75" spans="1:29">
      <c r="A75" s="39">
        <v>1979</v>
      </c>
      <c r="B75" s="41"/>
      <c r="C75" s="40">
        <v>0.97532013201320134</v>
      </c>
      <c r="D75" s="40">
        <v>0.99854005322501416</v>
      </c>
      <c r="E75" s="40">
        <v>0.99904108041370243</v>
      </c>
      <c r="F75" s="40">
        <v>0.99920034733461005</v>
      </c>
      <c r="G75" s="40">
        <v>0.9993828406814832</v>
      </c>
      <c r="H75" s="40"/>
      <c r="I75" s="40">
        <v>0.99954150781914708</v>
      </c>
      <c r="J75" s="40">
        <v>0.99956149360466218</v>
      </c>
      <c r="K75" s="40">
        <v>0.99867793982702791</v>
      </c>
      <c r="L75" s="40">
        <v>0.9975848001968588</v>
      </c>
      <c r="M75" s="40">
        <v>0.99698439865485988</v>
      </c>
      <c r="N75" s="40">
        <v>0.99649468389333729</v>
      </c>
      <c r="O75" s="40">
        <v>0.99561187530803408</v>
      </c>
      <c r="P75" s="40">
        <v>0.99378907163303665</v>
      </c>
      <c r="Q75" s="40">
        <v>0.99099901538972401</v>
      </c>
      <c r="R75" s="40">
        <v>0.98609195089403456</v>
      </c>
      <c r="S75" s="40">
        <v>0.97960441678247778</v>
      </c>
      <c r="T75" s="40">
        <v>0.97176636515558823</v>
      </c>
      <c r="U75" s="40">
        <v>0.95843394816960625</v>
      </c>
      <c r="V75" s="40">
        <v>0.94468031638963545</v>
      </c>
      <c r="W75" s="40">
        <v>0.92137354021174844</v>
      </c>
      <c r="X75" s="40">
        <v>0.90404012310291082</v>
      </c>
      <c r="Y75" s="40">
        <v>0.86301067982293034</v>
      </c>
      <c r="Z75" s="40">
        <v>0.81805117560177232</v>
      </c>
      <c r="AA75" s="40">
        <v>0.7669502862952855</v>
      </c>
      <c r="AB75" s="40">
        <v>0.86130901491403056</v>
      </c>
      <c r="AC75" s="41"/>
    </row>
    <row r="76" spans="1:29">
      <c r="A76" s="39">
        <v>1980</v>
      </c>
      <c r="B76" s="41"/>
      <c r="C76" s="40">
        <v>0.97893060334070792</v>
      </c>
      <c r="D76" s="40">
        <v>0.99858431644691181</v>
      </c>
      <c r="E76" s="40">
        <v>0.99907163235407515</v>
      </c>
      <c r="F76" s="40">
        <v>0.99923201480453394</v>
      </c>
      <c r="G76" s="40">
        <v>0.99944791425707458</v>
      </c>
      <c r="H76" s="40"/>
      <c r="I76" s="40">
        <v>0.99956099188396219</v>
      </c>
      <c r="J76" s="40">
        <v>0.9995768978774584</v>
      </c>
      <c r="K76" s="40">
        <v>0.99865521985518191</v>
      </c>
      <c r="L76" s="40">
        <v>0.99742453067231418</v>
      </c>
      <c r="M76" s="40">
        <v>0.99704564508429838</v>
      </c>
      <c r="N76" s="40">
        <v>0.99651405076504396</v>
      </c>
      <c r="O76" s="40">
        <v>0.99562655296867086</v>
      </c>
      <c r="P76" s="40">
        <v>0.99403363338018214</v>
      </c>
      <c r="Q76" s="40">
        <v>0.99102172572336977</v>
      </c>
      <c r="R76" s="40">
        <v>0.9862348681944858</v>
      </c>
      <c r="S76" s="40">
        <v>0.97974600773766574</v>
      </c>
      <c r="T76" s="40">
        <v>0.97088145525319691</v>
      </c>
      <c r="U76" s="40">
        <v>0.95719746248038517</v>
      </c>
      <c r="V76" s="40">
        <v>0.94275865399259318</v>
      </c>
      <c r="W76" s="40">
        <v>0.92021757243613067</v>
      </c>
      <c r="X76" s="40">
        <v>0.89581594477557713</v>
      </c>
      <c r="Y76" s="40">
        <v>0.85186616344743993</v>
      </c>
      <c r="Z76" s="40">
        <v>0.79395667220587562</v>
      </c>
      <c r="AA76" s="40">
        <v>0.7455624409200714</v>
      </c>
      <c r="AB76" s="40">
        <v>0.85885295694121855</v>
      </c>
      <c r="AC76" s="41"/>
    </row>
    <row r="77" spans="1:29">
      <c r="A77" s="39">
        <v>1981</v>
      </c>
      <c r="B77" s="41"/>
      <c r="C77" s="40">
        <v>0.97859878419452884</v>
      </c>
      <c r="D77" s="40">
        <v>0.99849846784851926</v>
      </c>
      <c r="E77" s="40">
        <v>0.99910091557528447</v>
      </c>
      <c r="F77" s="40">
        <v>0.99932721573660743</v>
      </c>
      <c r="G77" s="40">
        <v>0.99939449416294668</v>
      </c>
      <c r="H77" s="40"/>
      <c r="I77" s="40">
        <v>0.99959520973733096</v>
      </c>
      <c r="J77" s="40">
        <v>0.99958779494416761</v>
      </c>
      <c r="K77" s="40">
        <v>0.99875866172648675</v>
      </c>
      <c r="L77" s="40">
        <v>0.99771512226893067</v>
      </c>
      <c r="M77" s="40">
        <v>0.99713649607342025</v>
      </c>
      <c r="N77" s="40">
        <v>0.99662756930476815</v>
      </c>
      <c r="O77" s="40">
        <v>0.9957137303605591</v>
      </c>
      <c r="P77" s="40">
        <v>0.99413846027673314</v>
      </c>
      <c r="Q77" s="40">
        <v>0.99115075553501475</v>
      </c>
      <c r="R77" s="40">
        <v>0.98686682435554451</v>
      </c>
      <c r="S77" s="40">
        <v>0.98045048542301028</v>
      </c>
      <c r="T77" s="40">
        <v>0.97175596745054982</v>
      </c>
      <c r="U77" s="40">
        <v>0.95956027745643968</v>
      </c>
      <c r="V77" s="40">
        <v>0.94334755154540861</v>
      </c>
      <c r="W77" s="40">
        <v>0.92661553185608858</v>
      </c>
      <c r="X77" s="40">
        <v>0.89476053141292011</v>
      </c>
      <c r="Y77" s="40">
        <v>0.85469284987296734</v>
      </c>
      <c r="Z77" s="40">
        <v>0.81471198971636327</v>
      </c>
      <c r="AA77" s="40">
        <v>0.76123631680618153</v>
      </c>
      <c r="AB77" s="40">
        <v>0.86868772166863706</v>
      </c>
      <c r="AC77" s="41"/>
    </row>
    <row r="78" spans="1:29">
      <c r="A78" s="39">
        <v>1982</v>
      </c>
      <c r="B78" s="41"/>
      <c r="C78" s="40">
        <v>0.97890801186943621</v>
      </c>
      <c r="D78" s="40">
        <v>0.99859293942778982</v>
      </c>
      <c r="E78" s="40">
        <v>0.99912476577797726</v>
      </c>
      <c r="F78" s="40">
        <v>0.99938308143378252</v>
      </c>
      <c r="G78" s="40">
        <v>0.99952287578868904</v>
      </c>
      <c r="H78" s="40"/>
      <c r="I78" s="40">
        <v>0.99960618486047526</v>
      </c>
      <c r="J78" s="40">
        <v>0.99961277731752629</v>
      </c>
      <c r="K78" s="40">
        <v>0.99877451926642902</v>
      </c>
      <c r="L78" s="40">
        <v>0.99786129386067179</v>
      </c>
      <c r="M78" s="40">
        <v>0.99736328216326597</v>
      </c>
      <c r="N78" s="40">
        <v>0.9967089509077256</v>
      </c>
      <c r="O78" s="40">
        <v>0.99599201484553079</v>
      </c>
      <c r="P78" s="40">
        <v>0.9946603004041934</v>
      </c>
      <c r="Q78" s="40">
        <v>0.99162499603443632</v>
      </c>
      <c r="R78" s="40">
        <v>0.98743992261569224</v>
      </c>
      <c r="S78" s="40">
        <v>0.98126494956844745</v>
      </c>
      <c r="T78" s="40">
        <v>0.97196191591646453</v>
      </c>
      <c r="U78" s="40">
        <v>0.96047498825770394</v>
      </c>
      <c r="V78" s="40">
        <v>0.94383750336559935</v>
      </c>
      <c r="W78" s="40">
        <v>0.92614658317022835</v>
      </c>
      <c r="X78" s="40">
        <v>0.89792999468170254</v>
      </c>
      <c r="Y78" s="40">
        <v>0.86030241980119104</v>
      </c>
      <c r="Z78" s="40">
        <v>0.81405829759395221</v>
      </c>
      <c r="AA78" s="40">
        <v>0.75618006765547752</v>
      </c>
      <c r="AB78" s="40">
        <v>0.86908646003262646</v>
      </c>
      <c r="AC78" s="41"/>
    </row>
    <row r="79" spans="1:29">
      <c r="A79" s="39">
        <v>1983</v>
      </c>
      <c r="B79" s="41"/>
      <c r="C79" s="40">
        <v>0.97988823529411762</v>
      </c>
      <c r="D79" s="40">
        <v>0.99871949162620821</v>
      </c>
      <c r="E79" s="40">
        <v>0.99908150450758393</v>
      </c>
      <c r="F79" s="40">
        <v>0.99925203950128982</v>
      </c>
      <c r="G79" s="40">
        <v>0.99944052554696483</v>
      </c>
      <c r="H79" s="40"/>
      <c r="I79" s="40">
        <v>0.99964424176955513</v>
      </c>
      <c r="J79" s="40">
        <v>0.99961070816784992</v>
      </c>
      <c r="K79" s="40">
        <v>0.99887070808148637</v>
      </c>
      <c r="L79" s="40">
        <v>0.99800781965292817</v>
      </c>
      <c r="M79" s="40">
        <v>0.99756267988143466</v>
      </c>
      <c r="N79" s="40">
        <v>0.99689233936191679</v>
      </c>
      <c r="O79" s="40">
        <v>0.99622237826395932</v>
      </c>
      <c r="P79" s="40">
        <v>0.99459461024511786</v>
      </c>
      <c r="Q79" s="40">
        <v>0.99188335594896226</v>
      </c>
      <c r="R79" s="40">
        <v>0.98763598512627904</v>
      </c>
      <c r="S79" s="40">
        <v>0.98101427726349788</v>
      </c>
      <c r="T79" s="40">
        <v>0.97158083974446952</v>
      </c>
      <c r="U79" s="40">
        <v>0.96067738711822381</v>
      </c>
      <c r="V79" s="40">
        <v>0.94217635552979762</v>
      </c>
      <c r="W79" s="40">
        <v>0.92365868503865634</v>
      </c>
      <c r="X79" s="40">
        <v>0.89213324152900175</v>
      </c>
      <c r="Y79" s="40">
        <v>0.85934719664330039</v>
      </c>
      <c r="Z79" s="40">
        <v>0.80436799055569608</v>
      </c>
      <c r="AA79" s="40">
        <v>0.76180954761309672</v>
      </c>
      <c r="AB79" s="40">
        <v>0.85380351835488799</v>
      </c>
      <c r="AC79" s="41"/>
    </row>
    <row r="80" spans="1:29">
      <c r="A80" s="39">
        <v>1984</v>
      </c>
      <c r="B80" s="41"/>
      <c r="C80" s="40">
        <v>0.98049404761904757</v>
      </c>
      <c r="D80" s="40">
        <v>0.99875293063161752</v>
      </c>
      <c r="E80" s="40">
        <v>0.99915770732398035</v>
      </c>
      <c r="F80" s="40">
        <v>0.99939581126066435</v>
      </c>
      <c r="G80" s="40">
        <v>0.99950295803217215</v>
      </c>
      <c r="H80" s="40"/>
      <c r="I80" s="40">
        <v>0.99962819768248501</v>
      </c>
      <c r="J80" s="40">
        <v>0.99962002229946412</v>
      </c>
      <c r="K80" s="40">
        <v>0.99888942975664186</v>
      </c>
      <c r="L80" s="40">
        <v>0.9980457395984732</v>
      </c>
      <c r="M80" s="40">
        <v>0.99755660171234883</v>
      </c>
      <c r="N80" s="40">
        <v>0.99686417858564713</v>
      </c>
      <c r="O80" s="40">
        <v>0.99598935906590491</v>
      </c>
      <c r="P80" s="40">
        <v>0.99444787275953794</v>
      </c>
      <c r="Q80" s="40">
        <v>0.99187478695221032</v>
      </c>
      <c r="R80" s="40">
        <v>0.98762356404011686</v>
      </c>
      <c r="S80" s="40">
        <v>0.98124986983526352</v>
      </c>
      <c r="T80" s="40">
        <v>0.97201171413263276</v>
      </c>
      <c r="U80" s="40">
        <v>0.96086704351752639</v>
      </c>
      <c r="V80" s="40">
        <v>0.94311623568479619</v>
      </c>
      <c r="W80" s="40">
        <v>0.92521878657176715</v>
      </c>
      <c r="X80" s="40">
        <v>0.89260058163049127</v>
      </c>
      <c r="Y80" s="40">
        <v>0.8560999084485551</v>
      </c>
      <c r="Z80" s="40">
        <v>0.79848323705850865</v>
      </c>
      <c r="AA80" s="40">
        <v>0.75491246873883533</v>
      </c>
      <c r="AB80" s="40">
        <v>0.83876208269027697</v>
      </c>
      <c r="AC80" s="41"/>
    </row>
    <row r="81" spans="1:29">
      <c r="A81" s="39">
        <v>1985</v>
      </c>
      <c r="B81" s="41"/>
      <c r="C81" s="40">
        <v>0.98057636887608068</v>
      </c>
      <c r="D81" s="40">
        <v>0.99864927345731658</v>
      </c>
      <c r="E81" s="40">
        <v>0.99922141526797281</v>
      </c>
      <c r="F81" s="40">
        <v>0.99928039895979315</v>
      </c>
      <c r="G81" s="40">
        <v>0.99951633372707405</v>
      </c>
      <c r="H81" s="40"/>
      <c r="I81" s="40">
        <v>0.99963201051384853</v>
      </c>
      <c r="J81" s="40">
        <v>0.99961463012316887</v>
      </c>
      <c r="K81" s="40">
        <v>0.99879362435238517</v>
      </c>
      <c r="L81" s="40">
        <v>0.99798246801011825</v>
      </c>
      <c r="M81" s="40">
        <v>0.9975293286537753</v>
      </c>
      <c r="N81" s="40">
        <v>0.99664894140032256</v>
      </c>
      <c r="O81" s="40">
        <v>0.99584281970231281</v>
      </c>
      <c r="P81" s="40">
        <v>0.99419930034310788</v>
      </c>
      <c r="Q81" s="40">
        <v>0.99177861854123439</v>
      </c>
      <c r="R81" s="40">
        <v>0.98751592274355338</v>
      </c>
      <c r="S81" s="40">
        <v>0.98130566166571842</v>
      </c>
      <c r="T81" s="40">
        <v>0.97225332975732559</v>
      </c>
      <c r="U81" s="40">
        <v>0.96011831154464577</v>
      </c>
      <c r="V81" s="40">
        <v>0.94345710845344155</v>
      </c>
      <c r="W81" s="40">
        <v>0.92202175628423322</v>
      </c>
      <c r="X81" s="40">
        <v>0.89096869722268845</v>
      </c>
      <c r="Y81" s="40">
        <v>0.84998637478426742</v>
      </c>
      <c r="Z81" s="40">
        <v>0.79809672512888163</v>
      </c>
      <c r="AA81" s="40">
        <v>0.75305850161687893</v>
      </c>
      <c r="AB81" s="40">
        <v>0.85212275401494675</v>
      </c>
      <c r="AC81" s="41"/>
    </row>
    <row r="82" spans="1:29">
      <c r="A82" s="39">
        <v>1986</v>
      </c>
      <c r="B82" s="41"/>
      <c r="C82" s="40">
        <v>0.98045070422535208</v>
      </c>
      <c r="D82" s="40">
        <v>0.9987774481491396</v>
      </c>
      <c r="E82" s="40">
        <v>0.99909548669745418</v>
      </c>
      <c r="F82" s="40">
        <v>0.99932015613066716</v>
      </c>
      <c r="G82" s="40">
        <v>0.99947188094270711</v>
      </c>
      <c r="H82" s="40"/>
      <c r="I82" s="40">
        <v>0.99963621776249978</v>
      </c>
      <c r="J82" s="40">
        <v>0.99958411609985887</v>
      </c>
      <c r="K82" s="40">
        <v>0.99875597406101668</v>
      </c>
      <c r="L82" s="40">
        <v>0.99774923235512625</v>
      </c>
      <c r="M82" s="40">
        <v>0.99719952121143807</v>
      </c>
      <c r="N82" s="40">
        <v>0.99634490753417815</v>
      </c>
      <c r="O82" s="40">
        <v>0.99550469189329571</v>
      </c>
      <c r="P82" s="40">
        <v>0.99397501633101504</v>
      </c>
      <c r="Q82" s="40">
        <v>0.99196967078742626</v>
      </c>
      <c r="R82" s="40">
        <v>0.98737914462906229</v>
      </c>
      <c r="S82" s="40">
        <v>0.98181599157433419</v>
      </c>
      <c r="T82" s="40">
        <v>0.97293654300003962</v>
      </c>
      <c r="U82" s="40">
        <v>0.96051457060138645</v>
      </c>
      <c r="V82" s="40">
        <v>0.9451423738997875</v>
      </c>
      <c r="W82" s="40">
        <v>0.92108874428132193</v>
      </c>
      <c r="X82" s="40">
        <v>0.89334822734647201</v>
      </c>
      <c r="Y82" s="40">
        <v>0.84381622353789354</v>
      </c>
      <c r="Z82" s="40">
        <v>0.79650938296393536</v>
      </c>
      <c r="AA82" s="40">
        <v>0.74767566093064497</v>
      </c>
      <c r="AB82" s="40">
        <v>0.85125946530675323</v>
      </c>
      <c r="AC82" s="41"/>
    </row>
    <row r="83" spans="1:29">
      <c r="A83" s="39">
        <v>1987</v>
      </c>
      <c r="B83" s="41"/>
      <c r="C83" s="40">
        <v>0.98072602739726022</v>
      </c>
      <c r="D83" s="40">
        <v>0.99873315613651337</v>
      </c>
      <c r="E83" s="40">
        <v>0.99919719107976801</v>
      </c>
      <c r="F83" s="40">
        <v>0.99933668624675864</v>
      </c>
      <c r="G83" s="40">
        <v>0.99947618141374939</v>
      </c>
      <c r="H83" s="40"/>
      <c r="I83" s="40">
        <v>0.99963416856381615</v>
      </c>
      <c r="J83" s="40">
        <v>0.99957145533827307</v>
      </c>
      <c r="K83" s="40">
        <v>0.99867483022571302</v>
      </c>
      <c r="L83" s="40">
        <v>0.99766195871746488</v>
      </c>
      <c r="M83" s="40">
        <v>0.99721987919850941</v>
      </c>
      <c r="N83" s="40">
        <v>0.99624920600740685</v>
      </c>
      <c r="O83" s="40">
        <v>0.99516523916322164</v>
      </c>
      <c r="P83" s="40">
        <v>0.99399799250664422</v>
      </c>
      <c r="Q83" s="40">
        <v>0.99175206881658773</v>
      </c>
      <c r="R83" s="40">
        <v>0.987539339888722</v>
      </c>
      <c r="S83" s="40">
        <v>0.98181224634424014</v>
      </c>
      <c r="T83" s="40">
        <v>0.97327870489933233</v>
      </c>
      <c r="U83" s="40">
        <v>0.96052599855951726</v>
      </c>
      <c r="V83" s="40">
        <v>0.94556452722599249</v>
      </c>
      <c r="W83" s="40">
        <v>0.92279408371350113</v>
      </c>
      <c r="X83" s="40">
        <v>0.89315049051783779</v>
      </c>
      <c r="Y83" s="40">
        <v>0.84591409452094424</v>
      </c>
      <c r="Z83" s="40">
        <v>0.79546276153812001</v>
      </c>
      <c r="AA83" s="40">
        <v>0.74819744869661675</v>
      </c>
      <c r="AB83" s="40">
        <v>0.84418697562924494</v>
      </c>
      <c r="AC83" s="41"/>
    </row>
    <row r="84" spans="1:29">
      <c r="A84" s="39">
        <v>1988</v>
      </c>
      <c r="B84" s="41"/>
      <c r="C84" s="40">
        <v>0.98118997361477578</v>
      </c>
      <c r="D84" s="40">
        <v>0.99876998161038832</v>
      </c>
      <c r="E84" s="40">
        <v>0.99919393352698915</v>
      </c>
      <c r="F84" s="40">
        <v>0.99935012633836839</v>
      </c>
      <c r="G84" s="40">
        <v>0.99948400589097919</v>
      </c>
      <c r="H84" s="40"/>
      <c r="I84" s="40">
        <v>0.99961206020440518</v>
      </c>
      <c r="J84" s="40">
        <v>0.99960398074469048</v>
      </c>
      <c r="K84" s="40">
        <v>0.9985268507810855</v>
      </c>
      <c r="L84" s="40">
        <v>0.99751160597499955</v>
      </c>
      <c r="M84" s="40">
        <v>0.99707590013814218</v>
      </c>
      <c r="N84" s="40">
        <v>0.99609203685542413</v>
      </c>
      <c r="O84" s="40">
        <v>0.99493610911253827</v>
      </c>
      <c r="P84" s="40">
        <v>0.99386132386500126</v>
      </c>
      <c r="Q84" s="40">
        <v>0.99147013456381694</v>
      </c>
      <c r="R84" s="40">
        <v>0.98738740231629518</v>
      </c>
      <c r="S84" s="40">
        <v>0.98144212026900701</v>
      </c>
      <c r="T84" s="40">
        <v>0.97280693630242343</v>
      </c>
      <c r="U84" s="40">
        <v>0.96036702896428472</v>
      </c>
      <c r="V84" s="40">
        <v>0.94627402711108055</v>
      </c>
      <c r="W84" s="40">
        <v>0.92167593577738272</v>
      </c>
      <c r="X84" s="40">
        <v>0.89349815291365198</v>
      </c>
      <c r="Y84" s="40">
        <v>0.84347652656686289</v>
      </c>
      <c r="Z84" s="40">
        <v>0.79817143570380999</v>
      </c>
      <c r="AA84" s="40">
        <v>0.73557851879715885</v>
      </c>
      <c r="AB84" s="40">
        <v>0.84086900753567417</v>
      </c>
      <c r="AC84" s="41"/>
    </row>
    <row r="85" spans="1:29">
      <c r="A85" s="39">
        <v>1989</v>
      </c>
      <c r="B85" s="41"/>
      <c r="C85" s="40">
        <v>0.98118564356435645</v>
      </c>
      <c r="D85" s="40">
        <v>0.99861869661837976</v>
      </c>
      <c r="E85" s="40">
        <v>0.99924163735911042</v>
      </c>
      <c r="F85" s="40">
        <v>0.99936893394525972</v>
      </c>
      <c r="G85" s="40">
        <v>0.99952060647343766</v>
      </c>
      <c r="H85" s="40"/>
      <c r="I85" s="40">
        <v>0.99963767341687826</v>
      </c>
      <c r="J85" s="40">
        <v>0.99958420327314235</v>
      </c>
      <c r="K85" s="40">
        <v>0.99844325443830206</v>
      </c>
      <c r="L85" s="40">
        <v>0.99745706260159006</v>
      </c>
      <c r="M85" s="40">
        <v>0.99702902177510333</v>
      </c>
      <c r="N85" s="40">
        <v>0.99603405989937932</v>
      </c>
      <c r="O85" s="40">
        <v>0.99483957668033018</v>
      </c>
      <c r="P85" s="40">
        <v>0.99366625355295946</v>
      </c>
      <c r="Q85" s="40">
        <v>0.99134388480764668</v>
      </c>
      <c r="R85" s="40">
        <v>0.98717889004737314</v>
      </c>
      <c r="S85" s="40">
        <v>0.98101205326150476</v>
      </c>
      <c r="T85" s="40">
        <v>0.97304443407605756</v>
      </c>
      <c r="U85" s="40">
        <v>0.96100930957123931</v>
      </c>
      <c r="V85" s="40">
        <v>0.94649492884866615</v>
      </c>
      <c r="W85" s="40">
        <v>0.92457963719072811</v>
      </c>
      <c r="X85" s="40">
        <v>0.89765590439363341</v>
      </c>
      <c r="Y85" s="40">
        <v>0.84201751467922237</v>
      </c>
      <c r="Z85" s="40">
        <v>0.79586777883816917</v>
      </c>
      <c r="AA85" s="40">
        <v>0.73602244361483571</v>
      </c>
      <c r="AB85" s="40">
        <v>0.84158492916082828</v>
      </c>
      <c r="AC85" s="41"/>
    </row>
    <row r="86" spans="1:29">
      <c r="A86" s="39">
        <v>1990</v>
      </c>
      <c r="B86" s="41"/>
      <c r="C86" s="40">
        <v>0.98267361111111107</v>
      </c>
      <c r="D86" s="40">
        <v>0.99869993434011817</v>
      </c>
      <c r="E86" s="40">
        <v>0.99923309258043336</v>
      </c>
      <c r="F86" s="40">
        <v>0.99942744583059751</v>
      </c>
      <c r="G86" s="40">
        <v>0.99952724885095212</v>
      </c>
      <c r="H86" s="40"/>
      <c r="I86" s="40">
        <v>0.99965811489124368</v>
      </c>
      <c r="J86" s="40">
        <v>0.99959953837276394</v>
      </c>
      <c r="K86" s="40">
        <v>0.99823785594639869</v>
      </c>
      <c r="L86" s="40">
        <v>0.99740414507772024</v>
      </c>
      <c r="M86" s="40">
        <v>0.9969115990990991</v>
      </c>
      <c r="N86" s="40">
        <v>0.99609669947886503</v>
      </c>
      <c r="O86" s="40">
        <v>0.99498204787234046</v>
      </c>
      <c r="P86" s="40">
        <v>0.99386803278688529</v>
      </c>
      <c r="Q86" s="40">
        <v>0.99150446428571426</v>
      </c>
      <c r="R86" s="40">
        <v>0.98792827586206899</v>
      </c>
      <c r="S86" s="40">
        <v>0.9817911184210526</v>
      </c>
      <c r="T86" s="40">
        <v>0.973637707948244</v>
      </c>
      <c r="U86" s="40">
        <v>0.96302591792656589</v>
      </c>
      <c r="V86" s="40">
        <v>0.94804645571317159</v>
      </c>
      <c r="W86" s="40">
        <v>0.92811558750418333</v>
      </c>
      <c r="X86" s="40">
        <v>0.89667310463127359</v>
      </c>
      <c r="Y86" s="40">
        <v>0.85005114696354045</v>
      </c>
      <c r="Z86" s="40">
        <v>0.78956796873182422</v>
      </c>
      <c r="AA86" s="40">
        <v>0.75289280718857288</v>
      </c>
      <c r="AB86" s="40">
        <v>0.8495430566906903</v>
      </c>
      <c r="AC86" s="41"/>
    </row>
    <row r="87" spans="1:29">
      <c r="A87" s="39">
        <v>1991</v>
      </c>
      <c r="B87" s="41"/>
      <c r="C87" s="40">
        <v>0.98413882863340563</v>
      </c>
      <c r="D87" s="40">
        <v>0.99875611285266452</v>
      </c>
      <c r="E87" s="40">
        <v>0.9992426332288401</v>
      </c>
      <c r="F87" s="40">
        <v>0.99935799373040757</v>
      </c>
      <c r="G87" s="40">
        <v>0.99956614420062695</v>
      </c>
      <c r="H87" s="40"/>
      <c r="I87" s="40">
        <v>0.99967379385964916</v>
      </c>
      <c r="J87" s="40">
        <v>0.99957628062360804</v>
      </c>
      <c r="K87" s="40">
        <v>0.99805520774046674</v>
      </c>
      <c r="L87" s="40">
        <v>0.99728870056497176</v>
      </c>
      <c r="M87" s="40">
        <v>0.99688613303269447</v>
      </c>
      <c r="N87" s="40">
        <v>0.99621112372304199</v>
      </c>
      <c r="O87" s="40">
        <v>0.99500319081046584</v>
      </c>
      <c r="P87" s="40">
        <v>0.99376811594202896</v>
      </c>
      <c r="Q87" s="40">
        <v>0.99147830802603032</v>
      </c>
      <c r="R87" s="40">
        <v>0.98818424566088114</v>
      </c>
      <c r="S87" s="40">
        <v>0.98222132471728596</v>
      </c>
      <c r="T87" s="40">
        <v>0.97468909090909095</v>
      </c>
      <c r="U87" s="40">
        <v>0.96364194144956383</v>
      </c>
      <c r="V87" s="40">
        <v>0.94936983746454517</v>
      </c>
      <c r="W87" s="40">
        <v>0.93069999999999997</v>
      </c>
      <c r="X87" s="40">
        <v>0.89467052764207877</v>
      </c>
      <c r="Y87" s="40">
        <v>0.85177060482607336</v>
      </c>
      <c r="Z87" s="40">
        <v>0.7866108551837907</v>
      </c>
      <c r="AA87" s="40">
        <v>0.73131665214324248</v>
      </c>
      <c r="AB87" s="40">
        <v>0.84635742115709767</v>
      </c>
      <c r="AC87" s="41"/>
    </row>
    <row r="88" spans="1:29">
      <c r="A88" s="38">
        <v>1992</v>
      </c>
      <c r="B88" s="38"/>
      <c r="C88" s="40">
        <v>0.98391376478024417</v>
      </c>
      <c r="D88" s="40">
        <v>0.99891366260657177</v>
      </c>
      <c r="E88" s="40">
        <v>0.99924661165109008</v>
      </c>
      <c r="F88" s="40">
        <v>0.99950179157572083</v>
      </c>
      <c r="G88" s="40">
        <v>0.99960143326057671</v>
      </c>
      <c r="H88" s="40"/>
      <c r="I88" s="40">
        <v>0.99965629936108114</v>
      </c>
      <c r="J88" s="40">
        <v>0.99960498323255043</v>
      </c>
      <c r="K88" s="40">
        <v>0.99812762640639829</v>
      </c>
      <c r="L88" s="40">
        <v>0.9973699442956403</v>
      </c>
      <c r="M88" s="40">
        <v>0.99692184658582317</v>
      </c>
      <c r="N88" s="40">
        <v>0.99637728633951561</v>
      </c>
      <c r="O88" s="40">
        <v>0.99511168622288659</v>
      </c>
      <c r="P88" s="40">
        <v>0.99398053024416089</v>
      </c>
      <c r="Q88" s="40">
        <v>0.99123768376685628</v>
      </c>
      <c r="R88" s="40">
        <v>0.98905725236802955</v>
      </c>
      <c r="S88" s="40">
        <v>0.98214196412583543</v>
      </c>
      <c r="T88" s="40">
        <v>0.97606013061725516</v>
      </c>
      <c r="U88" s="40">
        <v>0.96648352315585218</v>
      </c>
      <c r="V88" s="40">
        <v>0.94968617494626906</v>
      </c>
      <c r="W88" s="40">
        <v>0.93523306006631135</v>
      </c>
      <c r="X88" s="40">
        <v>0.89838251960091031</v>
      </c>
      <c r="Y88" s="40">
        <v>0.84767950955271743</v>
      </c>
      <c r="Z88" s="40">
        <v>0.78928510019912257</v>
      </c>
      <c r="AA88" s="40">
        <v>0.74905465795806125</v>
      </c>
      <c r="AB88" s="40">
        <v>0.85098335854765506</v>
      </c>
      <c r="AC88" s="45"/>
    </row>
    <row r="89" spans="1:29">
      <c r="A89" s="38">
        <v>1993</v>
      </c>
      <c r="B89" s="38"/>
      <c r="C89" s="40">
        <v>0.98389115243340319</v>
      </c>
      <c r="D89" s="40">
        <v>0.99884509022282431</v>
      </c>
      <c r="E89" s="40">
        <v>0.99925327039355172</v>
      </c>
      <c r="F89" s="40">
        <v>0.99938772974390899</v>
      </c>
      <c r="G89" s="40">
        <v>0.99951978803443842</v>
      </c>
      <c r="H89" s="40"/>
      <c r="I89" s="40">
        <v>0.99968745488323985</v>
      </c>
      <c r="J89" s="40">
        <v>0.99958202913854011</v>
      </c>
      <c r="K89" s="40">
        <v>0.99801034016782986</v>
      </c>
      <c r="L89" s="40">
        <v>0.99716130726628094</v>
      </c>
      <c r="M89" s="40">
        <v>0.99696567028057248</v>
      </c>
      <c r="N89" s="40">
        <v>0.9961227179032538</v>
      </c>
      <c r="O89" s="40">
        <v>0.99500018741244323</v>
      </c>
      <c r="P89" s="40">
        <v>0.99326971068378223</v>
      </c>
      <c r="Q89" s="40">
        <v>0.99146564602941711</v>
      </c>
      <c r="R89" s="40">
        <v>0.98808236954011242</v>
      </c>
      <c r="S89" s="40">
        <v>0.98256283366232677</v>
      </c>
      <c r="T89" s="40">
        <v>0.97501341073071612</v>
      </c>
      <c r="U89" s="40">
        <v>0.96502704819719487</v>
      </c>
      <c r="V89" s="40">
        <v>0.94966998955559323</v>
      </c>
      <c r="W89" s="40">
        <v>0.93134044398050331</v>
      </c>
      <c r="X89" s="40">
        <v>0.89740844331789182</v>
      </c>
      <c r="Y89" s="40">
        <v>0.86059779627278565</v>
      </c>
      <c r="Z89" s="40">
        <v>0.82281630074237877</v>
      </c>
      <c r="AA89" s="40">
        <v>0.76309714082756175</v>
      </c>
      <c r="AB89" s="40">
        <v>0.74049079754601221</v>
      </c>
      <c r="AC89" s="46"/>
    </row>
    <row r="90" spans="1:29">
      <c r="A90" s="38">
        <v>1994</v>
      </c>
      <c r="B90" s="38"/>
      <c r="C90" s="40">
        <v>0.98467596534587032</v>
      </c>
      <c r="D90" s="40">
        <v>0.9988449108199704</v>
      </c>
      <c r="E90" s="40">
        <v>0.99926884045717712</v>
      </c>
      <c r="F90" s="40">
        <v>0.99942126459639757</v>
      </c>
      <c r="G90" s="40">
        <v>0.99949747666600774</v>
      </c>
      <c r="H90" s="40"/>
      <c r="I90" s="40">
        <v>0.99966984502679113</v>
      </c>
      <c r="J90" s="40">
        <v>0.99957382787186355</v>
      </c>
      <c r="K90" s="40">
        <v>0.99801455554673624</v>
      </c>
      <c r="L90" s="40">
        <v>0.99731566129854266</v>
      </c>
      <c r="M90" s="40">
        <v>0.99698860007321111</v>
      </c>
      <c r="N90" s="40">
        <v>0.99602499881355455</v>
      </c>
      <c r="O90" s="40">
        <v>0.99501468359900269</v>
      </c>
      <c r="P90" s="40">
        <v>0.99326477394653556</v>
      </c>
      <c r="Q90" s="40">
        <v>0.99135653126510981</v>
      </c>
      <c r="R90" s="40">
        <v>0.98799574226208342</v>
      </c>
      <c r="S90" s="40">
        <v>0.98338444705752937</v>
      </c>
      <c r="T90" s="40">
        <v>0.97581482433017408</v>
      </c>
      <c r="U90" s="40">
        <v>0.96650695806853404</v>
      </c>
      <c r="V90" s="40">
        <v>0.95010925862713114</v>
      </c>
      <c r="W90" s="40">
        <v>0.93378211124409238</v>
      </c>
      <c r="X90" s="40">
        <v>0.89985121156298709</v>
      </c>
      <c r="Y90" s="40">
        <v>0.86632257276364411</v>
      </c>
      <c r="Z90" s="40">
        <v>0.83486538531410093</v>
      </c>
      <c r="AA90" s="40">
        <v>0.78235392600033482</v>
      </c>
      <c r="AB90" s="40">
        <v>0.74561403508771928</v>
      </c>
      <c r="AC90" s="46"/>
    </row>
    <row r="91" spans="1:29">
      <c r="A91" s="38">
        <v>1995</v>
      </c>
      <c r="B91" s="38"/>
      <c r="C91" s="40">
        <v>0.9860872149995088</v>
      </c>
      <c r="D91" s="40">
        <v>0.99891788593610031</v>
      </c>
      <c r="E91" s="40">
        <v>0.99930486712451483</v>
      </c>
      <c r="F91" s="40">
        <v>0.99948880262765005</v>
      </c>
      <c r="G91" s="40">
        <v>0.99958435353836961</v>
      </c>
      <c r="H91" s="40"/>
      <c r="I91" s="40">
        <v>0.99968918549221153</v>
      </c>
      <c r="J91" s="40">
        <v>0.99959367832901747</v>
      </c>
      <c r="K91" s="40">
        <v>0.99825112231127267</v>
      </c>
      <c r="L91" s="40">
        <v>0.99748899551446846</v>
      </c>
      <c r="M91" s="40">
        <v>0.99713212288980935</v>
      </c>
      <c r="N91" s="40">
        <v>0.99619880427983254</v>
      </c>
      <c r="O91" s="40">
        <v>0.99507787132489933</v>
      </c>
      <c r="P91" s="40">
        <v>0.99337482160367374</v>
      </c>
      <c r="Q91" s="40">
        <v>0.99130920001871148</v>
      </c>
      <c r="R91" s="40">
        <v>0.98810842193444715</v>
      </c>
      <c r="S91" s="40">
        <v>0.98356022117249042</v>
      </c>
      <c r="T91" s="40">
        <v>0.97552538583836101</v>
      </c>
      <c r="U91" s="40">
        <v>0.96722060963557266</v>
      </c>
      <c r="V91" s="40">
        <v>0.95051483180751417</v>
      </c>
      <c r="W91" s="40">
        <v>0.9339833665662497</v>
      </c>
      <c r="X91" s="40">
        <v>0.90153613349715056</v>
      </c>
      <c r="Y91" s="40">
        <v>0.85922774675765901</v>
      </c>
      <c r="Z91" s="40">
        <v>0.84242362800756965</v>
      </c>
      <c r="AA91" s="40">
        <v>0.79060554612337297</v>
      </c>
      <c r="AB91" s="40">
        <v>0.76315789473684215</v>
      </c>
      <c r="AC91" s="38"/>
    </row>
    <row r="92" spans="1:29">
      <c r="A92" s="38">
        <v>1996</v>
      </c>
      <c r="B92" s="38"/>
      <c r="C92" s="40">
        <v>0.98600421500666346</v>
      </c>
      <c r="D92" s="40">
        <v>0.99910716506103969</v>
      </c>
      <c r="E92" s="40">
        <v>0.99935948797857199</v>
      </c>
      <c r="F92" s="40">
        <v>0.999471092345942</v>
      </c>
      <c r="G92" s="40">
        <v>0.99958269671331201</v>
      </c>
      <c r="H92" s="40"/>
      <c r="I92" s="40">
        <v>0.99969388635615331</v>
      </c>
      <c r="J92" s="40">
        <v>0.99962117915408755</v>
      </c>
      <c r="K92" s="40">
        <v>0.99838873168920017</v>
      </c>
      <c r="L92" s="40">
        <v>0.99759732292628323</v>
      </c>
      <c r="M92" s="40">
        <v>0.99745291177973927</v>
      </c>
      <c r="N92" s="40">
        <v>0.99672969593095451</v>
      </c>
      <c r="O92" s="40">
        <v>0.99575246349501312</v>
      </c>
      <c r="P92" s="40">
        <v>0.9941053608437227</v>
      </c>
      <c r="Q92" s="40">
        <v>0.99182732134175988</v>
      </c>
      <c r="R92" s="40">
        <v>0.98886122439034119</v>
      </c>
      <c r="S92" s="40">
        <v>0.98400434556757688</v>
      </c>
      <c r="T92" s="40">
        <v>0.97590095674552624</v>
      </c>
      <c r="U92" s="40">
        <v>0.96880524926557299</v>
      </c>
      <c r="V92" s="40">
        <v>0.9516956689718119</v>
      </c>
      <c r="W92" s="40">
        <v>0.93449696533471294</v>
      </c>
      <c r="X92" s="40">
        <v>0.90380655289824041</v>
      </c>
      <c r="Y92" s="40">
        <v>0.86290000570418113</v>
      </c>
      <c r="Z92" s="40">
        <v>0.8421122816375517</v>
      </c>
      <c r="AA92" s="40">
        <v>0.82482678983833724</v>
      </c>
      <c r="AB92" s="40">
        <v>0.76306620209059228</v>
      </c>
      <c r="AC92" s="38"/>
    </row>
    <row r="93" spans="1:29">
      <c r="A93" s="38">
        <v>1997</v>
      </c>
      <c r="B93" s="38"/>
      <c r="C93" s="40">
        <v>0.98654444196020241</v>
      </c>
      <c r="D93" s="40">
        <v>0.9991421129559539</v>
      </c>
      <c r="E93" s="40">
        <v>0.99942476938087088</v>
      </c>
      <c r="F93" s="40">
        <v>0.99949171432361428</v>
      </c>
      <c r="G93" s="40">
        <v>0.99963304253607277</v>
      </c>
      <c r="H93" s="40"/>
      <c r="I93" s="40">
        <v>0.99971601648232811</v>
      </c>
      <c r="J93" s="40">
        <v>0.99965928162481499</v>
      </c>
      <c r="K93" s="40">
        <v>0.99856388705241317</v>
      </c>
      <c r="L93" s="40">
        <v>0.99770100563233721</v>
      </c>
      <c r="M93" s="40">
        <v>0.99766471711322191</v>
      </c>
      <c r="N93" s="40">
        <v>0.99733157562275132</v>
      </c>
      <c r="O93" s="40">
        <v>0.99646302561209232</v>
      </c>
      <c r="P93" s="40">
        <v>0.9950088789229129</v>
      </c>
      <c r="Q93" s="40">
        <v>0.9923382990844537</v>
      </c>
      <c r="R93" s="40">
        <v>0.98942707598309831</v>
      </c>
      <c r="S93" s="40">
        <v>0.98437053886789616</v>
      </c>
      <c r="T93" s="40">
        <v>0.9766448424375368</v>
      </c>
      <c r="U93" s="40">
        <v>0.96960752262475502</v>
      </c>
      <c r="V93" s="40">
        <v>0.95335913214489632</v>
      </c>
      <c r="W93" s="40">
        <v>0.93685288306089454</v>
      </c>
      <c r="X93" s="40">
        <v>0.90732981516348876</v>
      </c>
      <c r="Y93" s="40">
        <v>0.8634107329987315</v>
      </c>
      <c r="Z93" s="40">
        <v>0.84217380256638297</v>
      </c>
      <c r="AA93" s="40">
        <v>0.82387643462404803</v>
      </c>
      <c r="AB93" s="40">
        <v>0.72636815920398012</v>
      </c>
      <c r="AC93" s="38"/>
    </row>
    <row r="94" spans="1:29">
      <c r="A94" s="96">
        <v>1998</v>
      </c>
      <c r="C94" s="97">
        <v>0.98658320184428749</v>
      </c>
      <c r="D94" s="97">
        <v>0.99946651439854184</v>
      </c>
      <c r="E94" s="97">
        <v>0.99946651439854184</v>
      </c>
      <c r="F94" s="97">
        <v>0.99946651439854184</v>
      </c>
      <c r="G94" s="97">
        <v>0.99946651439854184</v>
      </c>
      <c r="H94" s="97"/>
      <c r="I94" s="97">
        <v>0.99726450661904353</v>
      </c>
      <c r="J94" s="97">
        <v>0.99971318637326967</v>
      </c>
      <c r="K94" s="97">
        <v>0.99966000017969392</v>
      </c>
      <c r="L94" s="97">
        <v>0.99857079852546282</v>
      </c>
      <c r="M94" s="97">
        <v>0.9980781895718619</v>
      </c>
      <c r="N94" s="97">
        <v>0.99799577470570833</v>
      </c>
      <c r="O94" s="97">
        <v>0.99773611964761322</v>
      </c>
      <c r="P94" s="97">
        <v>0.99660739869331227</v>
      </c>
      <c r="Q94" s="97">
        <v>0.99436353604208638</v>
      </c>
      <c r="R94" s="97">
        <v>0.99073341043330432</v>
      </c>
      <c r="S94" s="97">
        <v>0.98690615318633323</v>
      </c>
      <c r="T94" s="97">
        <v>0.98183582853071594</v>
      </c>
      <c r="U94" s="97">
        <v>0.97364265324334986</v>
      </c>
      <c r="V94" s="97">
        <v>0.96008060453400501</v>
      </c>
      <c r="W94" s="97">
        <v>0.93601252242428501</v>
      </c>
      <c r="X94" s="97">
        <v>0.87887852698884361</v>
      </c>
      <c r="Y94" s="97">
        <v>0.86174449529518182</v>
      </c>
      <c r="Z94" s="100">
        <v>0.83049312311304935</v>
      </c>
      <c r="AA94" s="100">
        <v>0.79983349191246433</v>
      </c>
      <c r="AB94" s="100">
        <v>0.79837067209775969</v>
      </c>
    </row>
    <row r="95" spans="1:29">
      <c r="A95" s="96">
        <v>1999</v>
      </c>
      <c r="C95" s="97">
        <v>0.98689633943987798</v>
      </c>
      <c r="D95" s="97">
        <v>0.9994779851515776</v>
      </c>
      <c r="E95" s="97">
        <v>0.9994779851515776</v>
      </c>
      <c r="F95" s="97">
        <v>0.9994779851515776</v>
      </c>
      <c r="G95" s="97">
        <v>0.9994779851515776</v>
      </c>
      <c r="H95" s="97"/>
      <c r="I95" s="97">
        <v>0.99729884144156655</v>
      </c>
      <c r="J95" s="97">
        <v>0.99973478581699504</v>
      </c>
      <c r="K95" s="97">
        <v>0.99968560040555687</v>
      </c>
      <c r="L95" s="97">
        <v>0.99866596088104986</v>
      </c>
      <c r="M95" s="97">
        <v>0.99811519156629491</v>
      </c>
      <c r="N95" s="97">
        <v>0.99815262066498323</v>
      </c>
      <c r="O95" s="97">
        <v>0.99788502811401913</v>
      </c>
      <c r="P95" s="97">
        <v>0.99678473971624471</v>
      </c>
      <c r="Q95" s="97">
        <v>0.99452077722593835</v>
      </c>
      <c r="R95" s="97">
        <v>0.9910900225183279</v>
      </c>
      <c r="S95" s="97">
        <v>0.98679183790646041</v>
      </c>
      <c r="T95" s="97">
        <v>0.98170725363573541</v>
      </c>
      <c r="U95" s="97">
        <v>0.97403761076431827</v>
      </c>
      <c r="V95" s="97">
        <v>0.96077513757736432</v>
      </c>
      <c r="W95" s="97">
        <v>0.93637171678196396</v>
      </c>
      <c r="X95" s="97">
        <v>0.87883465913077874</v>
      </c>
      <c r="Y95" s="97">
        <v>0.85972085154377553</v>
      </c>
      <c r="Z95" s="100">
        <v>0.81230976144970624</v>
      </c>
      <c r="AA95" s="100">
        <v>0.7946325731398296</v>
      </c>
      <c r="AB95" s="100">
        <v>0.83763345195729544</v>
      </c>
    </row>
    <row r="96" spans="1:29">
      <c r="A96" s="96">
        <v>2000</v>
      </c>
      <c r="C96" s="97">
        <v>0.98718171155727974</v>
      </c>
      <c r="D96" s="97">
        <v>0.99952272553982946</v>
      </c>
      <c r="E96" s="97">
        <v>0.99952272553982946</v>
      </c>
      <c r="F96" s="97">
        <v>0.99952272553982946</v>
      </c>
      <c r="G96" s="97">
        <v>0.99952272553982946</v>
      </c>
      <c r="H96" s="97"/>
      <c r="I96" s="97">
        <v>0.99728174590456409</v>
      </c>
      <c r="J96" s="97">
        <v>0.99978095093475483</v>
      </c>
      <c r="K96" s="97">
        <v>0.99970487929838259</v>
      </c>
      <c r="L96" s="97">
        <v>0.99876533151477476</v>
      </c>
      <c r="M96" s="97">
        <v>0.99807992196737305</v>
      </c>
      <c r="N96" s="97">
        <v>0.99811456625791661</v>
      </c>
      <c r="O96" s="97">
        <v>0.99797287614740982</v>
      </c>
      <c r="P96" s="97">
        <v>0.99697463567963385</v>
      </c>
      <c r="Q96" s="97">
        <v>0.99483682710552379</v>
      </c>
      <c r="R96" s="97">
        <v>0.99174517200042678</v>
      </c>
      <c r="S96" s="97">
        <v>0.98650584540709985</v>
      </c>
      <c r="T96" s="97">
        <v>0.98235471904698091</v>
      </c>
      <c r="U96" s="97">
        <v>0.97461001683486226</v>
      </c>
      <c r="V96" s="97">
        <v>0.96256896691013982</v>
      </c>
      <c r="W96" s="97">
        <v>0.93897340688402409</v>
      </c>
      <c r="X96" s="97">
        <v>0.88666534574995048</v>
      </c>
      <c r="Y96" s="97">
        <v>0.86730786133119042</v>
      </c>
      <c r="Z96" s="100">
        <v>0.81005176273083379</v>
      </c>
      <c r="AA96" s="100">
        <v>0.75727055268790133</v>
      </c>
      <c r="AB96" s="100">
        <v>0.81814236111111116</v>
      </c>
    </row>
    <row r="97" spans="1:28">
      <c r="A97" s="96">
        <v>2001</v>
      </c>
      <c r="C97" s="97">
        <v>0.98817725759860708</v>
      </c>
      <c r="D97" s="97">
        <v>0.99953161974039517</v>
      </c>
      <c r="E97" s="97">
        <v>0.99953161974039517</v>
      </c>
      <c r="F97" s="97">
        <v>0.99953161974039517</v>
      </c>
      <c r="G97" s="97">
        <v>0.99953161974039517</v>
      </c>
      <c r="H97" s="97"/>
      <c r="I97" s="97">
        <v>0.99731845348971859</v>
      </c>
      <c r="J97" s="97">
        <v>0.99978914160185073</v>
      </c>
      <c r="K97" s="97">
        <v>0.99970056751316549</v>
      </c>
      <c r="L97" s="97">
        <v>0.99879354299582268</v>
      </c>
      <c r="M97" s="97">
        <v>0.99797888417135283</v>
      </c>
      <c r="N97" s="97">
        <v>0.99818096329158834</v>
      </c>
      <c r="O97" s="97">
        <v>0.9979481941243471</v>
      </c>
      <c r="P97" s="97">
        <v>0.99697551548658148</v>
      </c>
      <c r="Q97" s="97">
        <v>0.99509226767747072</v>
      </c>
      <c r="R97" s="97">
        <v>0.99206342203064035</v>
      </c>
      <c r="S97" s="97">
        <v>0.98630306048435112</v>
      </c>
      <c r="T97" s="97">
        <v>0.98238148033911588</v>
      </c>
      <c r="U97" s="97">
        <v>0.97530272957695019</v>
      </c>
      <c r="V97" s="97">
        <v>0.96235733047641869</v>
      </c>
      <c r="W97" s="97">
        <v>0.94225875332728815</v>
      </c>
      <c r="X97" s="97">
        <v>0.89299460247329709</v>
      </c>
      <c r="Y97" s="97">
        <v>0.87189867910619112</v>
      </c>
      <c r="Z97" s="100">
        <v>0.82775134593714783</v>
      </c>
      <c r="AA97" s="100">
        <v>0.78690448251584133</v>
      </c>
      <c r="AB97" s="100">
        <v>0.81210325856961485</v>
      </c>
    </row>
    <row r="98" spans="1:28">
      <c r="A98" s="96">
        <v>2002</v>
      </c>
      <c r="C98" s="97">
        <v>0.98819389362438981</v>
      </c>
      <c r="D98" s="97">
        <v>0.99951474672125007</v>
      </c>
      <c r="E98" s="97">
        <v>0.99951474672125007</v>
      </c>
      <c r="F98" s="97">
        <v>0.99951474672125007</v>
      </c>
      <c r="G98" s="97">
        <v>0.99951474672125007</v>
      </c>
      <c r="H98" s="97"/>
      <c r="I98" s="97">
        <v>0.99729858201988708</v>
      </c>
      <c r="J98" s="97">
        <v>0.99979839635360357</v>
      </c>
      <c r="K98" s="97">
        <v>0.99967983044541897</v>
      </c>
      <c r="L98" s="97">
        <v>0.99889499928897629</v>
      </c>
      <c r="M98" s="97">
        <v>0.99797210052324303</v>
      </c>
      <c r="N98" s="97">
        <v>0.9981709305776334</v>
      </c>
      <c r="O98" s="97">
        <v>0.99791659334509453</v>
      </c>
      <c r="P98" s="97">
        <v>0.99705201567027413</v>
      </c>
      <c r="Q98" s="97">
        <v>0.99542070387723847</v>
      </c>
      <c r="R98" s="97">
        <v>0.99231170908138899</v>
      </c>
      <c r="S98" s="97">
        <v>0.98663547202053847</v>
      </c>
      <c r="T98" s="97">
        <v>0.9821040857065555</v>
      </c>
      <c r="U98" s="97">
        <v>0.97498914594058173</v>
      </c>
      <c r="V98" s="97">
        <v>0.96339562244070753</v>
      </c>
      <c r="W98" s="97">
        <v>0.94440919828990622</v>
      </c>
      <c r="X98" s="97">
        <v>0.89926933628247319</v>
      </c>
      <c r="Y98" s="97">
        <v>0.87661274401644385</v>
      </c>
      <c r="Z98" s="100">
        <v>0.83079847908745252</v>
      </c>
      <c r="AA98" s="100">
        <v>0.79264140582097742</v>
      </c>
      <c r="AB98" s="100">
        <v>0.79762912785774764</v>
      </c>
    </row>
    <row r="99" spans="1:28">
      <c r="A99" s="96">
        <v>2003</v>
      </c>
      <c r="C99" s="97">
        <v>0.98809870015421897</v>
      </c>
      <c r="D99" s="97">
        <v>0.99952195742875327</v>
      </c>
      <c r="E99" s="97">
        <v>0.99952195742875327</v>
      </c>
      <c r="F99" s="97">
        <v>0.99952195742875327</v>
      </c>
      <c r="G99" s="97">
        <v>0.99952195742875327</v>
      </c>
      <c r="H99" s="97"/>
      <c r="I99" s="97">
        <v>0.99720440385825382</v>
      </c>
      <c r="J99" s="97">
        <v>0.99982075389674852</v>
      </c>
      <c r="K99" s="97">
        <v>0.99968472883558368</v>
      </c>
      <c r="L99" s="97">
        <v>0.99890685123467005</v>
      </c>
      <c r="M99" s="97">
        <v>0.99794133437900479</v>
      </c>
      <c r="N99" s="97">
        <v>0.99820902918348475</v>
      </c>
      <c r="O99" s="97">
        <v>0.99796318482739643</v>
      </c>
      <c r="P99" s="97">
        <v>0.99728835257747184</v>
      </c>
      <c r="Q99" s="97">
        <v>0.99552482974100831</v>
      </c>
      <c r="R99" s="97">
        <v>0.99226361918919759</v>
      </c>
      <c r="S99" s="97">
        <v>0.98691027006189602</v>
      </c>
      <c r="T99" s="97">
        <v>0.98208989217700982</v>
      </c>
      <c r="U99" s="97">
        <v>0.97511814238667704</v>
      </c>
      <c r="V99" s="97">
        <v>0.96396002765722166</v>
      </c>
      <c r="W99" s="97">
        <v>0.94496901648485909</v>
      </c>
      <c r="X99" s="97">
        <v>0.90516346916770085</v>
      </c>
      <c r="Y99" s="97">
        <v>0.88154350037447327</v>
      </c>
      <c r="Z99" s="100">
        <v>0.84463948814699363</v>
      </c>
      <c r="AA99" s="100">
        <v>0.80406504065040652</v>
      </c>
      <c r="AB99" s="100">
        <v>0.81489184692179695</v>
      </c>
    </row>
    <row r="100" spans="1:28">
      <c r="A100" s="96">
        <v>2004</v>
      </c>
      <c r="C100" s="97">
        <v>0.98828065394509768</v>
      </c>
      <c r="D100" s="97">
        <v>0.99957085319505645</v>
      </c>
      <c r="E100" s="97">
        <v>0.99957085319505645</v>
      </c>
      <c r="F100" s="97">
        <v>0.99957085319505645</v>
      </c>
      <c r="G100" s="97">
        <v>0.99957085319505645</v>
      </c>
      <c r="H100" s="97"/>
      <c r="I100" s="97">
        <v>0.99717901941010501</v>
      </c>
      <c r="J100" s="97">
        <v>0.99980760373125166</v>
      </c>
      <c r="K100" s="97">
        <v>0.99972606701702704</v>
      </c>
      <c r="L100" s="97">
        <v>0.99892201534395575</v>
      </c>
      <c r="M100" s="97">
        <v>0.99808825069504681</v>
      </c>
      <c r="N100" s="97">
        <v>0.99819258773450326</v>
      </c>
      <c r="O100" s="97">
        <v>0.9979933103683295</v>
      </c>
      <c r="P100" s="97">
        <v>0.99752996924559867</v>
      </c>
      <c r="Q100" s="97">
        <v>0.9959196242553725</v>
      </c>
      <c r="R100" s="97">
        <v>0.9926475088139427</v>
      </c>
      <c r="S100" s="97">
        <v>0.98778490707211886</v>
      </c>
      <c r="T100" s="97">
        <v>0.98179748158471036</v>
      </c>
      <c r="U100" s="97">
        <v>0.97589084216208477</v>
      </c>
      <c r="V100" s="97">
        <v>0.96516848746975403</v>
      </c>
      <c r="W100" s="97">
        <v>0.94775764537325236</v>
      </c>
      <c r="X100" s="97">
        <v>0.91176871145353022</v>
      </c>
      <c r="Y100" s="97">
        <v>0.88706674380686901</v>
      </c>
      <c r="Z100" s="100">
        <v>0.8460508356725297</v>
      </c>
      <c r="AA100" s="100">
        <v>0.81701799980748868</v>
      </c>
      <c r="AB100" s="100">
        <v>0.819006309148265</v>
      </c>
    </row>
    <row r="101" spans="1:28">
      <c r="A101" s="96">
        <v>2005</v>
      </c>
      <c r="C101" s="97">
        <v>0.98840236092555311</v>
      </c>
      <c r="D101" s="97">
        <v>0.99957955971318213</v>
      </c>
      <c r="E101" s="97">
        <v>0.99957955971318213</v>
      </c>
      <c r="F101" s="97">
        <v>0.99957955971318213</v>
      </c>
      <c r="G101" s="97">
        <v>0.99957955971318213</v>
      </c>
      <c r="H101" s="97"/>
      <c r="I101" s="97">
        <v>0.99712177629603238</v>
      </c>
      <c r="J101" s="97">
        <v>0.99981338937496711</v>
      </c>
      <c r="K101" s="97">
        <v>0.99972056798279008</v>
      </c>
      <c r="L101" s="97">
        <v>0.99885371914302323</v>
      </c>
      <c r="M101" s="97">
        <v>0.99802463514341488</v>
      </c>
      <c r="N101" s="97">
        <v>0.99810598371890269</v>
      </c>
      <c r="O101" s="97">
        <v>0.99795543622885852</v>
      </c>
      <c r="P101" s="97">
        <v>0.99755596496686816</v>
      </c>
      <c r="Q101" s="97">
        <v>0.99601354915232809</v>
      </c>
      <c r="R101" s="97">
        <v>0.99281323158623991</v>
      </c>
      <c r="S101" s="97">
        <v>0.98820747584567714</v>
      </c>
      <c r="T101" s="97">
        <v>0.98103398733515201</v>
      </c>
      <c r="U101" s="97">
        <v>0.9757749282634236</v>
      </c>
      <c r="V101" s="97">
        <v>0.96591044750665123</v>
      </c>
      <c r="W101" s="97">
        <v>0.94814314246669973</v>
      </c>
      <c r="X101" s="97">
        <v>0.91515054617956448</v>
      </c>
      <c r="Y101" s="97">
        <v>0.89025037387235273</v>
      </c>
      <c r="Z101" s="100">
        <v>0.85405775150241858</v>
      </c>
      <c r="AA101" s="100">
        <v>0.82667234767788667</v>
      </c>
      <c r="AB101" s="100">
        <v>0.83849799489609911</v>
      </c>
    </row>
    <row r="102" spans="1:28">
      <c r="A102" s="96">
        <v>2006</v>
      </c>
      <c r="C102" s="97">
        <v>0.98853616955483314</v>
      </c>
      <c r="D102" s="97">
        <v>0.99958974381120447</v>
      </c>
      <c r="E102" s="97">
        <v>0.99958974381120447</v>
      </c>
      <c r="F102" s="97">
        <v>0.99958974381120447</v>
      </c>
      <c r="G102" s="97">
        <v>0.99958974381120447</v>
      </c>
      <c r="H102" s="97"/>
      <c r="I102" s="97">
        <v>0.99711375288850379</v>
      </c>
      <c r="J102" s="97">
        <v>0.99981345561600343</v>
      </c>
      <c r="K102" s="97">
        <v>0.99977297910867269</v>
      </c>
      <c r="L102" s="97">
        <v>0.9987931694267248</v>
      </c>
      <c r="M102" s="97">
        <v>0.9980907838057933</v>
      </c>
      <c r="N102" s="97">
        <v>0.99802303526065117</v>
      </c>
      <c r="O102" s="97">
        <v>0.99803984864408302</v>
      </c>
      <c r="P102" s="97">
        <v>0.99755052290290336</v>
      </c>
      <c r="Q102" s="97">
        <v>0.99617191813650052</v>
      </c>
      <c r="R102" s="97">
        <v>0.9932184882937154</v>
      </c>
      <c r="S102" s="97">
        <v>0.98881947963244188</v>
      </c>
      <c r="T102" s="97">
        <v>0.98095802958814993</v>
      </c>
      <c r="U102" s="97">
        <v>0.97641519555401612</v>
      </c>
      <c r="V102" s="97">
        <v>0.96688208609795112</v>
      </c>
      <c r="W102" s="97">
        <v>0.94940679444311404</v>
      </c>
      <c r="X102" s="97">
        <v>0.92027831107117086</v>
      </c>
      <c r="Y102" s="97">
        <v>0.89562895138434706</v>
      </c>
      <c r="Z102" s="100">
        <v>0.85656384758583315</v>
      </c>
      <c r="AA102" s="100">
        <v>0.84696425784298424</v>
      </c>
      <c r="AB102" s="100">
        <v>0.84044862518089725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AC50"/>
  <sheetViews>
    <sheetView workbookViewId="0"/>
    <sheetView workbookViewId="1"/>
    <sheetView workbookViewId="2"/>
    <sheetView workbookViewId="3"/>
  </sheetViews>
  <sheetFormatPr defaultColWidth="10.7109375" defaultRowHeight="12.75"/>
  <cols>
    <col min="1" max="1" width="21.42578125" style="21" customWidth="1"/>
    <col min="2" max="16384" width="10.7109375" style="21"/>
  </cols>
  <sheetData>
    <row r="1" spans="1:29" s="19" customFormat="1" ht="33.75" customHeight="1">
      <c r="A1" s="19" t="str">
        <f>'Raw Data (EAM)'!A1</f>
        <v>Mortality by Other Lymphomas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</row>
    <row r="2" spans="1:29">
      <c r="A2" s="20"/>
    </row>
    <row r="3" spans="1:29" hidden="1">
      <c r="A3" s="20"/>
    </row>
    <row r="4" spans="1:29" hidden="1">
      <c r="A4" s="20"/>
    </row>
    <row r="5" spans="1:29" hidden="1">
      <c r="A5" s="20"/>
    </row>
    <row r="6" spans="1:29" hidden="1">
      <c r="A6" s="20"/>
    </row>
    <row r="7" spans="1:29" hidden="1">
      <c r="A7" s="20"/>
    </row>
    <row r="8" spans="1:29" hidden="1">
      <c r="A8" s="20"/>
    </row>
    <row r="9" spans="1:29" hidden="1">
      <c r="A9" s="20"/>
    </row>
    <row r="10" spans="1:29" hidden="1">
      <c r="A10" s="20"/>
    </row>
    <row r="11" spans="1:29" hidden="1">
      <c r="A11" s="20"/>
    </row>
    <row r="12" spans="1:29" s="24" customFormat="1">
      <c r="A12" s="22">
        <v>1968</v>
      </c>
      <c r="B12" s="23">
        <f>SUM(H12:AC12)</f>
        <v>146.03193506609389</v>
      </c>
      <c r="C12" s="23">
        <f>'Raw Data (NEAM)'!C12/'1 minus TOT (NEAM)'!C64</f>
        <v>1.0446798491545612</v>
      </c>
      <c r="D12" s="23">
        <f>'Raw Data (NEAM)'!D12/'1 minus TOT (NEAM)'!D64</f>
        <v>0</v>
      </c>
      <c r="E12" s="23">
        <f>'Raw Data (NEAM)'!E12/'1 minus TOT (NEAM)'!E64</f>
        <v>0</v>
      </c>
      <c r="F12" s="23">
        <f>'Raw Data (NEAM)'!F12/'1 minus TOT (NEAM)'!F64</f>
        <v>1.0012013953912042</v>
      </c>
      <c r="G12" s="23">
        <f>'Raw Data (NEAM)'!G12/'1 minus TOT (NEAM)'!G64</f>
        <v>0</v>
      </c>
      <c r="H12" s="23">
        <f>SUM(C12:G12)</f>
        <v>2.0458812445457655</v>
      </c>
      <c r="I12" s="23">
        <f>'Raw Data (NEAM)'!I12/'1 minus TOT (NEAM)'!I64</f>
        <v>1.0006664405778298</v>
      </c>
      <c r="J12" s="23">
        <f>'Raw Data (NEAM)'!J12/'1 minus TOT (NEAM)'!J64</f>
        <v>4.002863114123338</v>
      </c>
      <c r="K12" s="23">
        <f>'Raw Data (NEAM)'!K12/'1 minus TOT (NEAM)'!K64</f>
        <v>5.0103320428779776</v>
      </c>
      <c r="L12" s="23">
        <f>'Raw Data (NEAM)'!L12/'1 minus TOT (NEAM)'!L64</f>
        <v>3.0097762365397376</v>
      </c>
      <c r="M12" s="23">
        <f>'Raw Data (NEAM)'!M12/'1 minus TOT (NEAM)'!M64</f>
        <v>1.0037669490746202</v>
      </c>
      <c r="N12" s="23">
        <f>'Raw Data (NEAM)'!N12/'1 minus TOT (NEAM)'!N64</f>
        <v>2.0095600290938838</v>
      </c>
      <c r="O12" s="23">
        <f>'Raw Data (NEAM)'!O12/'1 minus TOT (NEAM)'!O64</f>
        <v>2.0124230143289634</v>
      </c>
      <c r="P12" s="23">
        <f>'Raw Data (NEAM)'!P12/'1 minus TOT (NEAM)'!P64</f>
        <v>7.0635623121024027</v>
      </c>
      <c r="Q12" s="23">
        <f>'Raw Data (NEAM)'!Q12/'1 minus TOT (NEAM)'!Q64</f>
        <v>11.136908819765106</v>
      </c>
      <c r="R12" s="23">
        <f>'Raw Data (NEAM)'!R12/'1 minus TOT (NEAM)'!R64</f>
        <v>9.1675094559654333</v>
      </c>
      <c r="S12" s="23">
        <f>'Raw Data (NEAM)'!S12/'1 minus TOT (NEAM)'!S64</f>
        <v>18.462339535626583</v>
      </c>
      <c r="T12" s="23">
        <f>'Raw Data (NEAM)'!T12/'1 minus TOT (NEAM)'!T64</f>
        <v>22.812154188056279</v>
      </c>
      <c r="U12" s="23">
        <f>'Raw Data (NEAM)'!U12/'1 minus TOT (NEAM)'!U64</f>
        <v>14.782623877437446</v>
      </c>
      <c r="V12" s="23">
        <f>'Raw Data (NEAM)'!V12/'1 minus TOT (NEAM)'!V64</f>
        <v>15.068246983581753</v>
      </c>
      <c r="W12" s="23">
        <f>'Raw Data (NEAM)'!W12/'1 minus TOT (NEAM)'!W64</f>
        <v>7.6529476279909971</v>
      </c>
      <c r="X12" s="23">
        <f>'Raw Data (NEAM)'!X12/'1 minus TOT (NEAM)'!X64</f>
        <v>10.11447683724545</v>
      </c>
      <c r="Y12" s="23">
        <f>'Raw Data (NEAM)'!Y12/'1 minus TOT (NEAM)'!Y64</f>
        <v>7.1029653761214959</v>
      </c>
      <c r="Z12" s="23">
        <f>'Raw Data (NEAM)'!Z12/'1 minus TOT (NEAM)'!Z64</f>
        <v>1.2767906301616698</v>
      </c>
      <c r="AA12" s="23">
        <f>'Raw Data (NEAM)'!AA12/'1 minus TOT (NEAM)'!AA64</f>
        <v>1.2961403508771929</v>
      </c>
      <c r="AB12" s="23">
        <f>'Raw Data (NEAM)'!AB12/'1 minus TOT (NEAM)'!AB64</f>
        <v>0</v>
      </c>
      <c r="AC12" s="23"/>
    </row>
    <row r="13" spans="1:29" s="24" customFormat="1">
      <c r="A13" s="22">
        <v>1969</v>
      </c>
      <c r="B13" s="23">
        <f t="shared" ref="B13:B50" si="0">SUM(H13:AC13)</f>
        <v>179.00365372780979</v>
      </c>
      <c r="C13" s="23">
        <f>'Raw Data (NEAM)'!C13/'1 minus TOT (NEAM)'!C65</f>
        <v>0</v>
      </c>
      <c r="D13" s="23">
        <f>'Raw Data (NEAM)'!D13/'1 minus TOT (NEAM)'!D65</f>
        <v>0</v>
      </c>
      <c r="E13" s="23">
        <f>'Raw Data (NEAM)'!E13/'1 minus TOT (NEAM)'!E65</f>
        <v>1.0015610753564741</v>
      </c>
      <c r="F13" s="23">
        <f>'Raw Data (NEAM)'!F13/'1 minus TOT (NEAM)'!F65</f>
        <v>0</v>
      </c>
      <c r="G13" s="23">
        <f>'Raw Data (NEAM)'!G13/'1 minus TOT (NEAM)'!G65</f>
        <v>0</v>
      </c>
      <c r="H13" s="23">
        <f t="shared" ref="H13:H50" si="1">SUM(C13:G13)</f>
        <v>1.0015610753564741</v>
      </c>
      <c r="I13" s="23">
        <f>'Raw Data (NEAM)'!I13/'1 minus TOT (NEAM)'!I65</f>
        <v>3.001940529648869</v>
      </c>
      <c r="J13" s="23">
        <f>'Raw Data (NEAM)'!J13/'1 minus TOT (NEAM)'!J65</f>
        <v>3.0020953205145768</v>
      </c>
      <c r="K13" s="23">
        <f>'Raw Data (NEAM)'!K13/'1 minus TOT (NEAM)'!K65</f>
        <v>3.0067004371108368</v>
      </c>
      <c r="L13" s="23">
        <f>'Raw Data (NEAM)'!L13/'1 minus TOT (NEAM)'!L65</f>
        <v>6.0218118554614435</v>
      </c>
      <c r="M13" s="23">
        <f>'Raw Data (NEAM)'!M13/'1 minus TOT (NEAM)'!M65</f>
        <v>2.007646144289124</v>
      </c>
      <c r="N13" s="23">
        <f>'Raw Data (NEAM)'!N13/'1 minus TOT (NEAM)'!N65</f>
        <v>4.0193991620276739</v>
      </c>
      <c r="O13" s="23">
        <f>'Raw Data (NEAM)'!O13/'1 minus TOT (NEAM)'!O65</f>
        <v>5.0314877757264664</v>
      </c>
      <c r="P13" s="23">
        <f>'Raw Data (NEAM)'!P13/'1 minus TOT (NEAM)'!P65</f>
        <v>6.0544716308910473</v>
      </c>
      <c r="Q13" s="23">
        <f>'Raw Data (NEAM)'!Q13/'1 minus TOT (NEAM)'!Q65</f>
        <v>11.135595136936274</v>
      </c>
      <c r="R13" s="23">
        <f>'Raw Data (NEAM)'!R13/'1 minus TOT (NEAM)'!R65</f>
        <v>17.311289878311968</v>
      </c>
      <c r="S13" s="23">
        <f>'Raw Data (NEAM)'!S13/'1 minus TOT (NEAM)'!S65</f>
        <v>24.600130308254965</v>
      </c>
      <c r="T13" s="23">
        <f>'Raw Data (NEAM)'!T13/'1 minus TOT (NEAM)'!T65</f>
        <v>24.832029888717077</v>
      </c>
      <c r="U13" s="23">
        <f>'Raw Data (NEAM)'!U13/'1 minus TOT (NEAM)'!U65</f>
        <v>23.200130888925248</v>
      </c>
      <c r="V13" s="23">
        <f>'Raw Data (NEAM)'!V13/'1 minus TOT (NEAM)'!V65</f>
        <v>19.318668287332127</v>
      </c>
      <c r="W13" s="23">
        <f>'Raw Data (NEAM)'!W13/'1 minus TOT (NEAM)'!W65</f>
        <v>13.092428487132734</v>
      </c>
      <c r="X13" s="23">
        <f>'Raw Data (NEAM)'!X13/'1 minus TOT (NEAM)'!X65</f>
        <v>11.190511225636241</v>
      </c>
      <c r="Y13" s="23">
        <f>'Raw Data (NEAM)'!Y13/'1 minus TOT (NEAM)'!Y65</f>
        <v>1.1757556955366417</v>
      </c>
      <c r="Z13" s="23">
        <f>'Raw Data (NEAM)'!Z13/'1 minus TOT (NEAM)'!Z65</f>
        <v>0</v>
      </c>
      <c r="AA13" s="23">
        <f>'Raw Data (NEAM)'!AA13/'1 minus TOT (NEAM)'!AA65</f>
        <v>0</v>
      </c>
      <c r="AB13" s="23">
        <f>'Raw Data (NEAM)'!AB13/'1 minus TOT (NEAM)'!AB65</f>
        <v>0</v>
      </c>
      <c r="AC13" s="23"/>
    </row>
    <row r="14" spans="1:29" s="24" customFormat="1">
      <c r="A14" s="22">
        <v>1970</v>
      </c>
      <c r="B14" s="23">
        <f t="shared" si="0"/>
        <v>180.30929706421892</v>
      </c>
      <c r="C14" s="23">
        <f>'Raw Data (NEAM)'!C14/'1 minus TOT (NEAM)'!C66</f>
        <v>2.0771263132346314</v>
      </c>
      <c r="D14" s="23">
        <f>'Raw Data (NEAM)'!D14/'1 minus TOT (NEAM)'!D66</f>
        <v>0</v>
      </c>
      <c r="E14" s="23">
        <f>'Raw Data (NEAM)'!E14/'1 minus TOT (NEAM)'!E66</f>
        <v>0</v>
      </c>
      <c r="F14" s="23">
        <f>'Raw Data (NEAM)'!F14/'1 minus TOT (NEAM)'!F66</f>
        <v>0</v>
      </c>
      <c r="G14" s="23">
        <f>'Raw Data (NEAM)'!G14/'1 minus TOT (NEAM)'!G66</f>
        <v>2.0018508675112217</v>
      </c>
      <c r="H14" s="23">
        <f t="shared" si="1"/>
        <v>4.078977180745853</v>
      </c>
      <c r="I14" s="23">
        <f>'Raw Data (NEAM)'!I14/'1 minus TOT (NEAM)'!I66</f>
        <v>0</v>
      </c>
      <c r="J14" s="23">
        <f>'Raw Data (NEAM)'!J14/'1 minus TOT (NEAM)'!J66</f>
        <v>2.0013164626461522</v>
      </c>
      <c r="K14" s="23">
        <f>'Raw Data (NEAM)'!K14/'1 minus TOT (NEAM)'!K66</f>
        <v>2.0043598539659158</v>
      </c>
      <c r="L14" s="23">
        <f>'Raw Data (NEAM)'!L14/'1 minus TOT (NEAM)'!L66</f>
        <v>5.0190716250698086</v>
      </c>
      <c r="M14" s="23">
        <f>'Raw Data (NEAM)'!M14/'1 minus TOT (NEAM)'!M66</f>
        <v>3.0117372377523388</v>
      </c>
      <c r="N14" s="23">
        <f>'Raw Data (NEAM)'!N14/'1 minus TOT (NEAM)'!N66</f>
        <v>3.0146169675902152</v>
      </c>
      <c r="O14" s="23">
        <f>'Raw Data (NEAM)'!O14/'1 minus TOT (NEAM)'!O66</f>
        <v>5.030518553534713</v>
      </c>
      <c r="P14" s="23">
        <f>'Raw Data (NEAM)'!P14/'1 minus TOT (NEAM)'!P66</f>
        <v>8.0702252396319629</v>
      </c>
      <c r="Q14" s="23">
        <f>'Raw Data (NEAM)'!Q14/'1 minus TOT (NEAM)'!Q66</f>
        <v>9.1113362984380917</v>
      </c>
      <c r="R14" s="23">
        <f>'Raw Data (NEAM)'!R14/'1 minus TOT (NEAM)'!R66</f>
        <v>17.302306010889989</v>
      </c>
      <c r="S14" s="23">
        <f>'Raw Data (NEAM)'!S14/'1 minus TOT (NEAM)'!S66</f>
        <v>22.542213610248432</v>
      </c>
      <c r="T14" s="23">
        <f>'Raw Data (NEAM)'!T14/'1 minus TOT (NEAM)'!T66</f>
        <v>26.880678606041027</v>
      </c>
      <c r="U14" s="23">
        <f>'Raw Data (NEAM)'!U14/'1 minus TOT (NEAM)'!U66</f>
        <v>22.142170542071579</v>
      </c>
      <c r="V14" s="23">
        <f>'Raw Data (NEAM)'!V14/'1 minus TOT (NEAM)'!V66</f>
        <v>26.763883630101816</v>
      </c>
      <c r="W14" s="23">
        <f>'Raw Data (NEAM)'!W14/'1 minus TOT (NEAM)'!W66</f>
        <v>11.998860255094051</v>
      </c>
      <c r="X14" s="23">
        <f>'Raw Data (NEAM)'!X14/'1 minus TOT (NEAM)'!X66</f>
        <v>7.7725683615927634</v>
      </c>
      <c r="Y14" s="23">
        <f>'Raw Data (NEAM)'!Y14/'1 minus TOT (NEAM)'!Y66</f>
        <v>2.3311662533135835</v>
      </c>
      <c r="Z14" s="23">
        <f>'Raw Data (NEAM)'!Z14/'1 minus TOT (NEAM)'!Z66</f>
        <v>1.2332903754905982</v>
      </c>
      <c r="AA14" s="23">
        <f>'Raw Data (NEAM)'!AA14/'1 minus TOT (NEAM)'!AA66</f>
        <v>0</v>
      </c>
      <c r="AB14" s="23">
        <f>'Raw Data (NEAM)'!AB14/'1 minus TOT (NEAM)'!AB66</f>
        <v>0</v>
      </c>
      <c r="AC14" s="23"/>
    </row>
    <row r="15" spans="1:29" s="24" customFormat="1">
      <c r="A15" s="22">
        <v>1971</v>
      </c>
      <c r="B15" s="23">
        <f t="shared" si="0"/>
        <v>170.23180222401515</v>
      </c>
      <c r="C15" s="23">
        <f>'Raw Data (NEAM)'!C15/'1 minus TOT (NEAM)'!C67</f>
        <v>0</v>
      </c>
      <c r="D15" s="23">
        <f>'Raw Data (NEAM)'!D15/'1 minus TOT (NEAM)'!D67</f>
        <v>0</v>
      </c>
      <c r="E15" s="23">
        <f>'Raw Data (NEAM)'!E15/'1 minus TOT (NEAM)'!E67</f>
        <v>0</v>
      </c>
      <c r="F15" s="23">
        <f>'Raw Data (NEAM)'!F15/'1 minus TOT (NEAM)'!F67</f>
        <v>1.0009851926742515</v>
      </c>
      <c r="G15" s="23">
        <f>'Raw Data (NEAM)'!G15/'1 minus TOT (NEAM)'!G67</f>
        <v>0</v>
      </c>
      <c r="H15" s="23">
        <f t="shared" si="1"/>
        <v>1.0009851926742515</v>
      </c>
      <c r="I15" s="23">
        <f>'Raw Data (NEAM)'!I15/'1 minus TOT (NEAM)'!I67</f>
        <v>0</v>
      </c>
      <c r="J15" s="23">
        <f>'Raw Data (NEAM)'!J15/'1 minus TOT (NEAM)'!J67</f>
        <v>3.0018849285482001</v>
      </c>
      <c r="K15" s="23">
        <f>'Raw Data (NEAM)'!K15/'1 minus TOT (NEAM)'!K67</f>
        <v>1.0020867188298181</v>
      </c>
      <c r="L15" s="23">
        <f>'Raw Data (NEAM)'!L15/'1 minus TOT (NEAM)'!L67</f>
        <v>1.003977431414937</v>
      </c>
      <c r="M15" s="23">
        <f>'Raw Data (NEAM)'!M15/'1 minus TOT (NEAM)'!M67</f>
        <v>5.0210533074141281</v>
      </c>
      <c r="N15" s="23">
        <f>'Raw Data (NEAM)'!N15/'1 minus TOT (NEAM)'!N67</f>
        <v>3.0139985786984598</v>
      </c>
      <c r="O15" s="23">
        <f>'Raw Data (NEAM)'!O15/'1 minus TOT (NEAM)'!O67</f>
        <v>5.0306255105087416</v>
      </c>
      <c r="P15" s="23">
        <f>'Raw Data (NEAM)'!P15/'1 minus TOT (NEAM)'!P67</f>
        <v>4.0327839269352292</v>
      </c>
      <c r="Q15" s="23">
        <f>'Raw Data (NEAM)'!Q15/'1 minus TOT (NEAM)'!Q67</f>
        <v>6.0701765940418699</v>
      </c>
      <c r="R15" s="23">
        <f>'Raw Data (NEAM)'!R15/'1 minus TOT (NEAM)'!R67</f>
        <v>18.302990309644137</v>
      </c>
      <c r="S15" s="23">
        <f>'Raw Data (NEAM)'!S15/'1 minus TOT (NEAM)'!S67</f>
        <v>14.33305757890397</v>
      </c>
      <c r="T15" s="23">
        <f>'Raw Data (NEAM)'!T15/'1 minus TOT (NEAM)'!T67</f>
        <v>32.042442644692841</v>
      </c>
      <c r="U15" s="23">
        <f>'Raw Data (NEAM)'!U15/'1 minus TOT (NEAM)'!U67</f>
        <v>27.296483095950215</v>
      </c>
      <c r="V15" s="23">
        <f>'Raw Data (NEAM)'!V15/'1 minus TOT (NEAM)'!V67</f>
        <v>25.702664373314093</v>
      </c>
      <c r="W15" s="23">
        <f>'Raw Data (NEAM)'!W15/'1 minus TOT (NEAM)'!W67</f>
        <v>15.251330095229783</v>
      </c>
      <c r="X15" s="23">
        <f>'Raw Data (NEAM)'!X15/'1 minus TOT (NEAM)'!X67</f>
        <v>3.3346242631207432</v>
      </c>
      <c r="Y15" s="23">
        <f>'Raw Data (NEAM)'!Y15/'1 minus TOT (NEAM)'!Y67</f>
        <v>2.3344094510972679</v>
      </c>
      <c r="Z15" s="23">
        <f>'Raw Data (NEAM)'!Z15/'1 minus TOT (NEAM)'!Z67</f>
        <v>2.4562282229965158</v>
      </c>
      <c r="AA15" s="23">
        <f>'Raw Data (NEAM)'!AA15/'1 minus TOT (NEAM)'!AA67</f>
        <v>0</v>
      </c>
      <c r="AB15" s="23">
        <f>'Raw Data (NEAM)'!AB15/'1 minus TOT (NEAM)'!AB67</f>
        <v>0</v>
      </c>
      <c r="AC15" s="23"/>
    </row>
    <row r="16" spans="1:29" s="24" customFormat="1">
      <c r="A16" s="22">
        <v>1972</v>
      </c>
      <c r="B16" s="23">
        <f t="shared" si="0"/>
        <v>169.55315103406969</v>
      </c>
      <c r="C16" s="23">
        <f>'Raw Data (NEAM)'!C16/'1 minus TOT (NEAM)'!C68</f>
        <v>2.0678669550476414</v>
      </c>
      <c r="D16" s="23">
        <f>'Raw Data (NEAM)'!D16/'1 minus TOT (NEAM)'!D68</f>
        <v>0</v>
      </c>
      <c r="E16" s="23">
        <f>'Raw Data (NEAM)'!E16/'1 minus TOT (NEAM)'!E68</f>
        <v>0</v>
      </c>
      <c r="F16" s="23">
        <f>'Raw Data (NEAM)'!F16/'1 minus TOT (NEAM)'!F68</f>
        <v>0</v>
      </c>
      <c r="G16" s="23">
        <f>'Raw Data (NEAM)'!G16/'1 minus TOT (NEAM)'!G68</f>
        <v>0</v>
      </c>
      <c r="H16" s="23">
        <f t="shared" si="1"/>
        <v>2.0678669550476414</v>
      </c>
      <c r="I16" s="23">
        <f>'Raw Data (NEAM)'!I16/'1 minus TOT (NEAM)'!I68</f>
        <v>2.001050474366417</v>
      </c>
      <c r="J16" s="23">
        <f>'Raw Data (NEAM)'!J16/'1 minus TOT (NEAM)'!J68</f>
        <v>2.0011844562447787</v>
      </c>
      <c r="K16" s="23">
        <f>'Raw Data (NEAM)'!K16/'1 minus TOT (NEAM)'!K68</f>
        <v>2.0039728002808359</v>
      </c>
      <c r="L16" s="23">
        <f>'Raw Data (NEAM)'!L16/'1 minus TOT (NEAM)'!L68</f>
        <v>0</v>
      </c>
      <c r="M16" s="23">
        <f>'Raw Data (NEAM)'!M16/'1 minus TOT (NEAM)'!M68</f>
        <v>2.0081125942911635</v>
      </c>
      <c r="N16" s="23">
        <f>'Raw Data (NEAM)'!N16/'1 minus TOT (NEAM)'!N68</f>
        <v>4.0194286705446221</v>
      </c>
      <c r="O16" s="23">
        <f>'Raw Data (NEAM)'!O16/'1 minus TOT (NEAM)'!O68</f>
        <v>4.0249290653928931</v>
      </c>
      <c r="P16" s="23">
        <f>'Raw Data (NEAM)'!P16/'1 minus TOT (NEAM)'!P68</f>
        <v>16.135405293596552</v>
      </c>
      <c r="Q16" s="23">
        <f>'Raw Data (NEAM)'!Q16/'1 minus TOT (NEAM)'!Q68</f>
        <v>18.225019264447315</v>
      </c>
      <c r="R16" s="23">
        <f>'Raw Data (NEAM)'!R16/'1 minus TOT (NEAM)'!R68</f>
        <v>16.274487893620044</v>
      </c>
      <c r="S16" s="23">
        <f>'Raw Data (NEAM)'!S16/'1 minus TOT (NEAM)'!S68</f>
        <v>24.587019685147936</v>
      </c>
      <c r="T16" s="23">
        <f>'Raw Data (NEAM)'!T16/'1 minus TOT (NEAM)'!T68</f>
        <v>18.612021139860627</v>
      </c>
      <c r="U16" s="23">
        <f>'Raw Data (NEAM)'!U16/'1 minus TOT (NEAM)'!U68</f>
        <v>31.518242695231429</v>
      </c>
      <c r="V16" s="23">
        <f>'Raw Data (NEAM)'!V16/'1 minus TOT (NEAM)'!V68</f>
        <v>12.868755294673502</v>
      </c>
      <c r="W16" s="23">
        <f>'Raw Data (NEAM)'!W16/'1 minus TOT (NEAM)'!W68</f>
        <v>8.7502224746444952</v>
      </c>
      <c r="X16" s="23">
        <f>'Raw Data (NEAM)'!X16/'1 minus TOT (NEAM)'!X68</f>
        <v>4.4554322766794607</v>
      </c>
      <c r="Y16" s="23">
        <f>'Raw Data (NEAM)'!Y16/'1 minus TOT (NEAM)'!Y68</f>
        <v>0</v>
      </c>
      <c r="Z16" s="23">
        <f>'Raw Data (NEAM)'!Z16/'1 minus TOT (NEAM)'!Z68</f>
        <v>0</v>
      </c>
      <c r="AA16" s="23">
        <f>'Raw Data (NEAM)'!AA16/'1 minus TOT (NEAM)'!AA68</f>
        <v>0</v>
      </c>
      <c r="AB16" s="23">
        <f>'Raw Data (NEAM)'!AB16/'1 minus TOT (NEAM)'!AB68</f>
        <v>0</v>
      </c>
      <c r="AC16" s="23"/>
    </row>
    <row r="17" spans="1:29" s="24" customFormat="1">
      <c r="A17" s="22">
        <v>1973</v>
      </c>
      <c r="B17" s="23">
        <f t="shared" si="0"/>
        <v>231.69941495172014</v>
      </c>
      <c r="C17" s="23">
        <f>'Raw Data (NEAM)'!C17/'1 minus TOT (NEAM)'!C69</f>
        <v>0</v>
      </c>
      <c r="D17" s="23">
        <f>'Raw Data (NEAM)'!D17/'1 minus TOT (NEAM)'!D69</f>
        <v>1.0021052777753727</v>
      </c>
      <c r="E17" s="23">
        <f>'Raw Data (NEAM)'!E17/'1 minus TOT (NEAM)'!E69</f>
        <v>0</v>
      </c>
      <c r="F17" s="23">
        <f>'Raw Data (NEAM)'!F17/'1 minus TOT (NEAM)'!F69</f>
        <v>0</v>
      </c>
      <c r="G17" s="23">
        <f>'Raw Data (NEAM)'!G17/'1 minus TOT (NEAM)'!G69</f>
        <v>0</v>
      </c>
      <c r="H17" s="23">
        <f t="shared" si="1"/>
        <v>1.0021052777753727</v>
      </c>
      <c r="I17" s="23">
        <f>'Raw Data (NEAM)'!I17/'1 minus TOT (NEAM)'!I69</f>
        <v>2.0011983933975572</v>
      </c>
      <c r="J17" s="23">
        <f>'Raw Data (NEAM)'!J17/'1 minus TOT (NEAM)'!J69</f>
        <v>5.0032672469009665</v>
      </c>
      <c r="K17" s="23">
        <f>'Raw Data (NEAM)'!K17/'1 minus TOT (NEAM)'!K69</f>
        <v>6.0108672961333731</v>
      </c>
      <c r="L17" s="23">
        <f>'Raw Data (NEAM)'!L17/'1 minus TOT (NEAM)'!L69</f>
        <v>8.0273949763287682</v>
      </c>
      <c r="M17" s="23">
        <f>'Raw Data (NEAM)'!M17/'1 minus TOT (NEAM)'!M69</f>
        <v>3.0122702105822103</v>
      </c>
      <c r="N17" s="23">
        <f>'Raw Data (NEAM)'!N17/'1 minus TOT (NEAM)'!N69</f>
        <v>2.0090494922127702</v>
      </c>
      <c r="O17" s="23">
        <f>'Raw Data (NEAM)'!O17/'1 minus TOT (NEAM)'!O69</f>
        <v>10.058679736256273</v>
      </c>
      <c r="P17" s="23">
        <f>'Raw Data (NEAM)'!P17/'1 minus TOT (NEAM)'!P69</f>
        <v>8.0636169648497003</v>
      </c>
      <c r="Q17" s="23">
        <f>'Raw Data (NEAM)'!Q17/'1 minus TOT (NEAM)'!Q69</f>
        <v>17.20159041897832</v>
      </c>
      <c r="R17" s="23">
        <f>'Raw Data (NEAM)'!R17/'1 minus TOT (NEAM)'!R69</f>
        <v>20.338746265331281</v>
      </c>
      <c r="S17" s="23">
        <f>'Raw Data (NEAM)'!S17/'1 minus TOT (NEAM)'!S69</f>
        <v>21.503393598443534</v>
      </c>
      <c r="T17" s="23">
        <f>'Raw Data (NEAM)'!T17/'1 minus TOT (NEAM)'!T69</f>
        <v>25.855244466562937</v>
      </c>
      <c r="U17" s="23">
        <f>'Raw Data (NEAM)'!U17/'1 minus TOT (NEAM)'!U69</f>
        <v>37.778656710003439</v>
      </c>
      <c r="V17" s="23">
        <f>'Raw Data (NEAM)'!V17/'1 minus TOT (NEAM)'!V69</f>
        <v>23.607304365331625</v>
      </c>
      <c r="W17" s="23">
        <f>'Raw Data (NEAM)'!W17/'1 minus TOT (NEAM)'!W69</f>
        <v>20.759797894130188</v>
      </c>
      <c r="X17" s="23">
        <f>'Raw Data (NEAM)'!X17/'1 minus TOT (NEAM)'!X69</f>
        <v>11.189662788760339</v>
      </c>
      <c r="Y17" s="23">
        <f>'Raw Data (NEAM)'!Y17/'1 minus TOT (NEAM)'!Y69</f>
        <v>7.033000969560586</v>
      </c>
      <c r="Z17" s="23">
        <f>'Raw Data (NEAM)'!Z17/'1 minus TOT (NEAM)'!Z69</f>
        <v>1.2435678801809149</v>
      </c>
      <c r="AA17" s="23">
        <f>'Raw Data (NEAM)'!AA17/'1 minus TOT (NEAM)'!AA69</f>
        <v>0</v>
      </c>
      <c r="AB17" s="23">
        <f>'Raw Data (NEAM)'!AB17/'1 minus TOT (NEAM)'!AB69</f>
        <v>0</v>
      </c>
      <c r="AC17" s="23"/>
    </row>
    <row r="18" spans="1:29" s="24" customFormat="1">
      <c r="A18" s="22">
        <v>1974</v>
      </c>
      <c r="B18" s="23">
        <f t="shared" si="0"/>
        <v>223.7592433073695</v>
      </c>
      <c r="C18" s="23">
        <f>'Raw Data (NEAM)'!C18/'1 minus TOT (NEAM)'!C70</f>
        <v>1.0322673213659408</v>
      </c>
      <c r="D18" s="23">
        <f>'Raw Data (NEAM)'!D18/'1 minus TOT (NEAM)'!D70</f>
        <v>0</v>
      </c>
      <c r="E18" s="23">
        <f>'Raw Data (NEAM)'!E18/'1 minus TOT (NEAM)'!E70</f>
        <v>0</v>
      </c>
      <c r="F18" s="23">
        <f>'Raw Data (NEAM)'!F18/'1 minus TOT (NEAM)'!F70</f>
        <v>0</v>
      </c>
      <c r="G18" s="23">
        <f>'Raw Data (NEAM)'!G18/'1 minus TOT (NEAM)'!G70</f>
        <v>1.0008090341921949</v>
      </c>
      <c r="H18" s="23">
        <f t="shared" si="1"/>
        <v>2.0330763555581357</v>
      </c>
      <c r="I18" s="23">
        <f>'Raw Data (NEAM)'!I18/'1 minus TOT (NEAM)'!I70</f>
        <v>3.0016258593212295</v>
      </c>
      <c r="J18" s="23">
        <f>'Raw Data (NEAM)'!J18/'1 minus TOT (NEAM)'!J70</f>
        <v>4.0022248316804658</v>
      </c>
      <c r="K18" s="23">
        <f>'Raw Data (NEAM)'!K18/'1 minus TOT (NEAM)'!K70</f>
        <v>8.0138083923606604</v>
      </c>
      <c r="L18" s="23">
        <f>'Raw Data (NEAM)'!L18/'1 minus TOT (NEAM)'!L70</f>
        <v>5.0157688837843457</v>
      </c>
      <c r="M18" s="23">
        <f>'Raw Data (NEAM)'!M18/'1 minus TOT (NEAM)'!M70</f>
        <v>5.0185938392662353</v>
      </c>
      <c r="N18" s="23">
        <f>'Raw Data (NEAM)'!N18/'1 minus TOT (NEAM)'!N70</f>
        <v>4.0174256639766526</v>
      </c>
      <c r="O18" s="23">
        <f>'Raw Data (NEAM)'!O18/'1 minus TOT (NEAM)'!O70</f>
        <v>5.0270278165479523</v>
      </c>
      <c r="P18" s="23">
        <f>'Raw Data (NEAM)'!P18/'1 minus TOT (NEAM)'!P70</f>
        <v>6.0456533312589187</v>
      </c>
      <c r="Q18" s="23">
        <f>'Raw Data (NEAM)'!Q18/'1 minus TOT (NEAM)'!Q70</f>
        <v>14.153483508142909</v>
      </c>
      <c r="R18" s="23">
        <f>'Raw Data (NEAM)'!R18/'1 minus TOT (NEAM)'!R70</f>
        <v>18.291006042163328</v>
      </c>
      <c r="S18" s="23">
        <f>'Raw Data (NEAM)'!S18/'1 minus TOT (NEAM)'!S70</f>
        <v>18.41375255419614</v>
      </c>
      <c r="T18" s="23">
        <f>'Raw Data (NEAM)'!T18/'1 minus TOT (NEAM)'!T70</f>
        <v>22.721275400758127</v>
      </c>
      <c r="U18" s="23">
        <f>'Raw Data (NEAM)'!U18/'1 minus TOT (NEAM)'!U70</f>
        <v>40.856417143431337</v>
      </c>
      <c r="V18" s="23">
        <f>'Raw Data (NEAM)'!V18/'1 minus TOT (NEAM)'!V70</f>
        <v>27.852015392611737</v>
      </c>
      <c r="W18" s="23">
        <f>'Raw Data (NEAM)'!W18/'1 minus TOT (NEAM)'!W70</f>
        <v>17.408101497671403</v>
      </c>
      <c r="X18" s="23">
        <f>'Raw Data (NEAM)'!X18/'1 minus TOT (NEAM)'!X70</f>
        <v>11.123043193737013</v>
      </c>
      <c r="Y18" s="23">
        <f>'Raw Data (NEAM)'!Y18/'1 minus TOT (NEAM)'!Y70</f>
        <v>7.006555153707053</v>
      </c>
      <c r="Z18" s="23">
        <f>'Raw Data (NEAM)'!Z18/'1 minus TOT (NEAM)'!Z70</f>
        <v>2.4568687491995482</v>
      </c>
      <c r="AA18" s="23">
        <f>'Raw Data (NEAM)'!AA18/'1 minus TOT (NEAM)'!AA70</f>
        <v>1.3015196979963217</v>
      </c>
      <c r="AB18" s="23">
        <f>'Raw Data (NEAM)'!AB18/'1 minus TOT (NEAM)'!AB70</f>
        <v>0</v>
      </c>
      <c r="AC18" s="23"/>
    </row>
    <row r="19" spans="1:29" s="24" customFormat="1">
      <c r="A19" s="22">
        <v>1975</v>
      </c>
      <c r="B19" s="23">
        <f t="shared" si="0"/>
        <v>240.06152128898296</v>
      </c>
      <c r="C19" s="23">
        <f>'Raw Data (NEAM)'!C19/'1 minus TOT (NEAM)'!C71</f>
        <v>0</v>
      </c>
      <c r="D19" s="23">
        <f>'Raw Data (NEAM)'!D19/'1 minus TOT (NEAM)'!D71</f>
        <v>0</v>
      </c>
      <c r="E19" s="23">
        <f>'Raw Data (NEAM)'!E19/'1 minus TOT (NEAM)'!E71</f>
        <v>1.0010508772249149</v>
      </c>
      <c r="F19" s="23">
        <f>'Raw Data (NEAM)'!F19/'1 minus TOT (NEAM)'!F71</f>
        <v>1.0008652678398828</v>
      </c>
      <c r="G19" s="23">
        <f>'Raw Data (NEAM)'!G19/'1 minus TOT (NEAM)'!G71</f>
        <v>3.0021834713280349</v>
      </c>
      <c r="H19" s="23">
        <f t="shared" si="1"/>
        <v>5.0040996163928328</v>
      </c>
      <c r="I19" s="23">
        <f>'Raw Data (NEAM)'!I19/'1 minus TOT (NEAM)'!I71</f>
        <v>4.0020738865561993</v>
      </c>
      <c r="J19" s="23">
        <f>'Raw Data (NEAM)'!J19/'1 minus TOT (NEAM)'!J71</f>
        <v>3.0016528551387744</v>
      </c>
      <c r="K19" s="23">
        <f>'Raw Data (NEAM)'!K19/'1 minus TOT (NEAM)'!K71</f>
        <v>6.009495403264542</v>
      </c>
      <c r="L19" s="23">
        <f>'Raw Data (NEAM)'!L19/'1 minus TOT (NEAM)'!L71</f>
        <v>4.0119715725312606</v>
      </c>
      <c r="M19" s="23">
        <f>'Raw Data (NEAM)'!M19/'1 minus TOT (NEAM)'!M71</f>
        <v>4.0147692517762943</v>
      </c>
      <c r="N19" s="23">
        <f>'Raw Data (NEAM)'!N19/'1 minus TOT (NEAM)'!N71</f>
        <v>2.0082820108055226</v>
      </c>
      <c r="O19" s="23">
        <f>'Raw Data (NEAM)'!O19/'1 minus TOT (NEAM)'!O71</f>
        <v>6.0307783661238208</v>
      </c>
      <c r="P19" s="23">
        <f>'Raw Data (NEAM)'!P19/'1 minus TOT (NEAM)'!P71</f>
        <v>10.072082113484775</v>
      </c>
      <c r="Q19" s="23">
        <f>'Raw Data (NEAM)'!Q19/'1 minus TOT (NEAM)'!Q71</f>
        <v>14.143956330707441</v>
      </c>
      <c r="R19" s="23">
        <f>'Raw Data (NEAM)'!R19/'1 minus TOT (NEAM)'!R71</f>
        <v>23.35551814678222</v>
      </c>
      <c r="S19" s="23">
        <f>'Raw Data (NEAM)'!S19/'1 minus TOT (NEAM)'!S71</f>
        <v>34.742935971746796</v>
      </c>
      <c r="T19" s="23">
        <f>'Raw Data (NEAM)'!T19/'1 minus TOT (NEAM)'!T71</f>
        <v>31.978521884268655</v>
      </c>
      <c r="U19" s="23">
        <f>'Raw Data (NEAM)'!U19/'1 minus TOT (NEAM)'!U71</f>
        <v>30.311774459500825</v>
      </c>
      <c r="V19" s="23">
        <f>'Raw Data (NEAM)'!V19/'1 minus TOT (NEAM)'!V71</f>
        <v>22.401742913060978</v>
      </c>
      <c r="W19" s="23">
        <f>'Raw Data (NEAM)'!W19/'1 minus TOT (NEAM)'!W71</f>
        <v>18.461122890148115</v>
      </c>
      <c r="X19" s="23">
        <f>'Raw Data (NEAM)'!X19/'1 minus TOT (NEAM)'!X71</f>
        <v>14.506138913584964</v>
      </c>
      <c r="Y19" s="23">
        <f>'Raw Data (NEAM)'!Y19/'1 minus TOT (NEAM)'!Y71</f>
        <v>3.4795109031392237</v>
      </c>
      <c r="Z19" s="23">
        <f>'Raw Data (NEAM)'!Z19/'1 minus TOT (NEAM)'!Z71</f>
        <v>1.2231688636948088</v>
      </c>
      <c r="AA19" s="23">
        <f>'Raw Data (NEAM)'!AA19/'1 minus TOT (NEAM)'!AA71</f>
        <v>1.3019249362749408</v>
      </c>
      <c r="AB19" s="23">
        <f>'Raw Data (NEAM)'!AB19/'1 minus TOT (NEAM)'!AB71</f>
        <v>0</v>
      </c>
      <c r="AC19" s="23"/>
    </row>
    <row r="20" spans="1:29" s="24" customFormat="1">
      <c r="A20" s="22">
        <v>1976</v>
      </c>
      <c r="B20" s="23">
        <f t="shared" si="0"/>
        <v>263.11423993596441</v>
      </c>
      <c r="C20" s="23">
        <f>'Raw Data (NEAM)'!C20/'1 minus TOT (NEAM)'!C72</f>
        <v>0</v>
      </c>
      <c r="D20" s="23">
        <f>'Raw Data (NEAM)'!D20/'1 minus TOT (NEAM)'!D72</f>
        <v>0</v>
      </c>
      <c r="E20" s="23">
        <f>'Raw Data (NEAM)'!E20/'1 minus TOT (NEAM)'!E72</f>
        <v>0</v>
      </c>
      <c r="F20" s="23">
        <f>'Raw Data (NEAM)'!F20/'1 minus TOT (NEAM)'!F72</f>
        <v>0</v>
      </c>
      <c r="G20" s="23">
        <f>'Raw Data (NEAM)'!G20/'1 minus TOT (NEAM)'!G72</f>
        <v>2.0014044963350988</v>
      </c>
      <c r="H20" s="23">
        <f t="shared" si="1"/>
        <v>2.0014044963350988</v>
      </c>
      <c r="I20" s="23">
        <f>'Raw Data (NEAM)'!I20/'1 minus TOT (NEAM)'!I72</f>
        <v>4.0020523117484776</v>
      </c>
      <c r="J20" s="23">
        <f>'Raw Data (NEAM)'!J20/'1 minus TOT (NEAM)'!J72</f>
        <v>2.0009550182268074</v>
      </c>
      <c r="K20" s="23">
        <f>'Raw Data (NEAM)'!K20/'1 minus TOT (NEAM)'!K72</f>
        <v>5.0072679390605535</v>
      </c>
      <c r="L20" s="23">
        <f>'Raw Data (NEAM)'!L20/'1 minus TOT (NEAM)'!L72</f>
        <v>6.0158234584308401</v>
      </c>
      <c r="M20" s="23">
        <f>'Raw Data (NEAM)'!M20/'1 minus TOT (NEAM)'!M72</f>
        <v>7.0228461612388573</v>
      </c>
      <c r="N20" s="23">
        <f>'Raw Data (NEAM)'!N20/'1 minus TOT (NEAM)'!N72</f>
        <v>3.0113779404553398</v>
      </c>
      <c r="O20" s="23">
        <f>'Raw Data (NEAM)'!O20/'1 minus TOT (NEAM)'!O72</f>
        <v>8.0377985562971261</v>
      </c>
      <c r="P20" s="23">
        <f>'Raw Data (NEAM)'!P20/'1 minus TOT (NEAM)'!P72</f>
        <v>12.082685662751933</v>
      </c>
      <c r="Q20" s="23">
        <f>'Raw Data (NEAM)'!Q20/'1 minus TOT (NEAM)'!Q72</f>
        <v>6.0603432775995536</v>
      </c>
      <c r="R20" s="23">
        <f>'Raw Data (NEAM)'!R20/'1 minus TOT (NEAM)'!R72</f>
        <v>23.354476292643582</v>
      </c>
      <c r="S20" s="23">
        <f>'Raw Data (NEAM)'!S20/'1 minus TOT (NEAM)'!S72</f>
        <v>29.625939674007459</v>
      </c>
      <c r="T20" s="23">
        <f>'Raw Data (NEAM)'!T20/'1 minus TOT (NEAM)'!T72</f>
        <v>27.8584309474384</v>
      </c>
      <c r="U20" s="23">
        <f>'Raw Data (NEAM)'!U20/'1 minus TOT (NEAM)'!U72</f>
        <v>35.544953994423892</v>
      </c>
      <c r="V20" s="23">
        <f>'Raw Data (NEAM)'!V20/'1 minus TOT (NEAM)'!V72</f>
        <v>37.231673304885327</v>
      </c>
      <c r="W20" s="23">
        <f>'Raw Data (NEAM)'!W20/'1 minus TOT (NEAM)'!W72</f>
        <v>29.373837435465397</v>
      </c>
      <c r="X20" s="23">
        <f>'Raw Data (NEAM)'!X20/'1 minus TOT (NEAM)'!X72</f>
        <v>17.829062503964916</v>
      </c>
      <c r="Y20" s="23">
        <f>'Raw Data (NEAM)'!Y20/'1 minus TOT (NEAM)'!Y72</f>
        <v>5.8230474456418184</v>
      </c>
      <c r="Z20" s="23">
        <f>'Raw Data (NEAM)'!Z20/'1 minus TOT (NEAM)'!Z72</f>
        <v>1.23026351534909</v>
      </c>
      <c r="AA20" s="23">
        <f>'Raw Data (NEAM)'!AA20/'1 minus TOT (NEAM)'!AA72</f>
        <v>0</v>
      </c>
      <c r="AB20" s="23">
        <f>'Raw Data (NEAM)'!AB20/'1 minus TOT (NEAM)'!AB72</f>
        <v>0</v>
      </c>
      <c r="AC20" s="23"/>
    </row>
    <row r="21" spans="1:29" s="24" customFormat="1">
      <c r="A21" s="22">
        <v>1977</v>
      </c>
      <c r="B21" s="23">
        <f t="shared" si="0"/>
        <v>315.45030236356473</v>
      </c>
      <c r="C21" s="23">
        <f>'Raw Data (NEAM)'!C21/'1 minus TOT (NEAM)'!C73</f>
        <v>1.0276674120873952</v>
      </c>
      <c r="D21" s="23">
        <f>'Raw Data (NEAM)'!D21/'1 minus TOT (NEAM)'!D73</f>
        <v>1.0016834312720886</v>
      </c>
      <c r="E21" s="23">
        <f>'Raw Data (NEAM)'!E21/'1 minus TOT (NEAM)'!E73</f>
        <v>0</v>
      </c>
      <c r="F21" s="23">
        <f>'Raw Data (NEAM)'!F21/'1 minus TOT (NEAM)'!F73</f>
        <v>1.000776532694464</v>
      </c>
      <c r="G21" s="23">
        <f>'Raw Data (NEAM)'!G21/'1 minus TOT (NEAM)'!G73</f>
        <v>1.0005988336669858</v>
      </c>
      <c r="H21" s="23">
        <f t="shared" si="1"/>
        <v>4.0307262097209335</v>
      </c>
      <c r="I21" s="23">
        <f>'Raw Data (NEAM)'!I21/'1 minus TOT (NEAM)'!I73</f>
        <v>8.0038752677586995</v>
      </c>
      <c r="J21" s="23">
        <f>'Raw Data (NEAM)'!J21/'1 minus TOT (NEAM)'!J73</f>
        <v>3.0015413231062857</v>
      </c>
      <c r="K21" s="23">
        <f>'Raw Data (NEAM)'!K21/'1 minus TOT (NEAM)'!K73</f>
        <v>4.0056194191341454</v>
      </c>
      <c r="L21" s="23">
        <f>'Raw Data (NEAM)'!L21/'1 minus TOT (NEAM)'!L73</f>
        <v>8.0194598930296053</v>
      </c>
      <c r="M21" s="23">
        <f>'Raw Data (NEAM)'!M21/'1 minus TOT (NEAM)'!M73</f>
        <v>9.0283344533454635</v>
      </c>
      <c r="N21" s="23">
        <f>'Raw Data (NEAM)'!N21/'1 minus TOT (NEAM)'!N73</f>
        <v>4.0143902160778415</v>
      </c>
      <c r="O21" s="23">
        <f>'Raw Data (NEAM)'!O21/'1 minus TOT (NEAM)'!O73</f>
        <v>6.02731730943876</v>
      </c>
      <c r="P21" s="23">
        <f>'Raw Data (NEAM)'!P21/'1 minus TOT (NEAM)'!P73</f>
        <v>11.073829093212565</v>
      </c>
      <c r="Q21" s="23">
        <f>'Raw Data (NEAM)'!Q21/'1 minus TOT (NEAM)'!Q73</f>
        <v>15.14646096257132</v>
      </c>
      <c r="R21" s="23">
        <f>'Raw Data (NEAM)'!R21/'1 minus TOT (NEAM)'!R73</f>
        <v>23.340275398877207</v>
      </c>
      <c r="S21" s="23">
        <f>'Raw Data (NEAM)'!S21/'1 minus TOT (NEAM)'!S73</f>
        <v>32.684582995613347</v>
      </c>
      <c r="T21" s="23">
        <f>'Raw Data (NEAM)'!T21/'1 minus TOT (NEAM)'!T73</f>
        <v>39.189159486007149</v>
      </c>
      <c r="U21" s="23">
        <f>'Raw Data (NEAM)'!U21/'1 minus TOT (NEAM)'!U73</f>
        <v>37.585439755258484</v>
      </c>
      <c r="V21" s="23">
        <f>'Raw Data (NEAM)'!V21/'1 minus TOT (NEAM)'!V73</f>
        <v>43.549428084607918</v>
      </c>
      <c r="W21" s="23">
        <f>'Raw Data (NEAM)'!W21/'1 minus TOT (NEAM)'!W73</f>
        <v>36.946761211709507</v>
      </c>
      <c r="X21" s="23">
        <f>'Raw Data (NEAM)'!X21/'1 minus TOT (NEAM)'!X73</f>
        <v>14.476058427680732</v>
      </c>
      <c r="Y21" s="23">
        <f>'Raw Data (NEAM)'!Y21/'1 minus TOT (NEAM)'!Y73</f>
        <v>12.851849311545122</v>
      </c>
      <c r="Z21" s="23">
        <f>'Raw Data (NEAM)'!Z21/'1 minus TOT (NEAM)'!Z73</f>
        <v>2.4751935448696978</v>
      </c>
      <c r="AA21" s="23">
        <f>'Raw Data (NEAM)'!AA21/'1 minus TOT (NEAM)'!AA73</f>
        <v>0</v>
      </c>
      <c r="AB21" s="23">
        <f>'Raw Data (NEAM)'!AB21/'1 minus TOT (NEAM)'!AB73</f>
        <v>0</v>
      </c>
      <c r="AC21" s="23"/>
    </row>
    <row r="22" spans="1:29" s="24" customFormat="1">
      <c r="A22" s="22">
        <v>1978</v>
      </c>
      <c r="B22" s="23">
        <f t="shared" si="0"/>
        <v>339.3471659114428</v>
      </c>
      <c r="C22" s="23">
        <f>'Raw Data (NEAM)'!C22/'1 minus TOT (NEAM)'!C74</f>
        <v>1.0273422869067366</v>
      </c>
      <c r="D22" s="23">
        <f>'Raw Data (NEAM)'!D22/'1 minus TOT (NEAM)'!D74</f>
        <v>0</v>
      </c>
      <c r="E22" s="23">
        <f>'Raw Data (NEAM)'!E22/'1 minus TOT (NEAM)'!E74</f>
        <v>0</v>
      </c>
      <c r="F22" s="23">
        <f>'Raw Data (NEAM)'!F22/'1 minus TOT (NEAM)'!F74</f>
        <v>2.0015941369967467</v>
      </c>
      <c r="G22" s="23">
        <f>'Raw Data (NEAM)'!G22/'1 minus TOT (NEAM)'!G74</f>
        <v>1.0007183313982568</v>
      </c>
      <c r="H22" s="23">
        <f t="shared" si="1"/>
        <v>4.0296547553017401</v>
      </c>
      <c r="I22" s="23">
        <f>'Raw Data (NEAM)'!I22/'1 minus TOT (NEAM)'!I74</f>
        <v>10.004811318243666</v>
      </c>
      <c r="J22" s="23">
        <f>'Raw Data (NEAM)'!J22/'1 minus TOT (NEAM)'!J74</f>
        <v>4.0020241928850959</v>
      </c>
      <c r="K22" s="23">
        <f>'Raw Data (NEAM)'!K22/'1 minus TOT (NEAM)'!K74</f>
        <v>11.014483330709776</v>
      </c>
      <c r="L22" s="23">
        <f>'Raw Data (NEAM)'!L22/'1 minus TOT (NEAM)'!L74</f>
        <v>6.0147537105694191</v>
      </c>
      <c r="M22" s="23">
        <f>'Raw Data (NEAM)'!M22/'1 minus TOT (NEAM)'!M74</f>
        <v>7.0204787039477727</v>
      </c>
      <c r="N22" s="23">
        <f>'Raw Data (NEAM)'!N22/'1 minus TOT (NEAM)'!N74</f>
        <v>7.0242863959420587</v>
      </c>
      <c r="O22" s="23">
        <f>'Raw Data (NEAM)'!O22/'1 minus TOT (NEAM)'!O74</f>
        <v>9.0402119852592513</v>
      </c>
      <c r="P22" s="23">
        <f>'Raw Data (NEAM)'!P22/'1 minus TOT (NEAM)'!P74</f>
        <v>14.091470223941819</v>
      </c>
      <c r="Q22" s="23">
        <f>'Raw Data (NEAM)'!Q22/'1 minus TOT (NEAM)'!Q74</f>
        <v>13.119005413851376</v>
      </c>
      <c r="R22" s="23">
        <f>'Raw Data (NEAM)'!R22/'1 minus TOT (NEAM)'!R74</f>
        <v>31.452681333455651</v>
      </c>
      <c r="S22" s="23">
        <f>'Raw Data (NEAM)'!S22/'1 minus TOT (NEAM)'!S74</f>
        <v>27.573066650396051</v>
      </c>
      <c r="T22" s="23">
        <f>'Raw Data (NEAM)'!T22/'1 minus TOT (NEAM)'!T74</f>
        <v>30.925176811187345</v>
      </c>
      <c r="U22" s="23">
        <f>'Raw Data (NEAM)'!U22/'1 minus TOT (NEAM)'!U74</f>
        <v>40.735364602248559</v>
      </c>
      <c r="V22" s="23">
        <f>'Raw Data (NEAM)'!V22/'1 minus TOT (NEAM)'!V74</f>
        <v>54.124738042296848</v>
      </c>
      <c r="W22" s="23">
        <f>'Raw Data (NEAM)'!W22/'1 minus TOT (NEAM)'!W74</f>
        <v>27.166793419799525</v>
      </c>
      <c r="X22" s="23">
        <f>'Raw Data (NEAM)'!X22/'1 minus TOT (NEAM)'!X74</f>
        <v>22.261064298686279</v>
      </c>
      <c r="Y22" s="23">
        <f>'Raw Data (NEAM)'!Y22/'1 minus TOT (NEAM)'!Y74</f>
        <v>13.979036636351028</v>
      </c>
      <c r="Z22" s="23">
        <f>'Raw Data (NEAM)'!Z22/'1 minus TOT (NEAM)'!Z74</f>
        <v>2.4497127180495886</v>
      </c>
      <c r="AA22" s="23">
        <f>'Raw Data (NEAM)'!AA22/'1 minus TOT (NEAM)'!AA74</f>
        <v>1.3183513683199763</v>
      </c>
      <c r="AB22" s="23">
        <f>'Raw Data (NEAM)'!AB22/'1 minus TOT (NEAM)'!AB74</f>
        <v>0</v>
      </c>
      <c r="AC22" s="23">
        <v>2</v>
      </c>
    </row>
    <row r="23" spans="1:29" s="24" customFormat="1">
      <c r="A23" s="22">
        <v>1979</v>
      </c>
      <c r="B23" s="23">
        <f t="shared" si="0"/>
        <v>275.15085106500368</v>
      </c>
      <c r="C23" s="23">
        <f>'Raw Data (NEAM)'!C23/'1 minus TOT (NEAM)'!C75</f>
        <v>2.0506087533246253</v>
      </c>
      <c r="D23" s="23">
        <f>'Raw Data (NEAM)'!D23/'1 minus TOT (NEAM)'!D75</f>
        <v>0</v>
      </c>
      <c r="E23" s="23">
        <f>'Raw Data (NEAM)'!E23/'1 minus TOT (NEAM)'!E75</f>
        <v>0</v>
      </c>
      <c r="F23" s="23">
        <f>'Raw Data (NEAM)'!F23/'1 minus TOT (NEAM)'!F75</f>
        <v>1.0008002926215178</v>
      </c>
      <c r="G23" s="23">
        <f>'Raw Data (NEAM)'!G23/'1 minus TOT (NEAM)'!G75</f>
        <v>1.0006175404393536</v>
      </c>
      <c r="H23" s="23">
        <f t="shared" si="1"/>
        <v>4.0520265863854972</v>
      </c>
      <c r="I23" s="23">
        <f>'Raw Data (NEAM)'!I23/'1 minus TOT (NEAM)'!I75</f>
        <v>5.0022935124617947</v>
      </c>
      <c r="J23" s="23">
        <f>'Raw Data (NEAM)'!J23/'1 minus TOT (NEAM)'!J75</f>
        <v>1.0004386987675531</v>
      </c>
      <c r="K23" s="23">
        <f>'Raw Data (NEAM)'!K23/'1 minus TOT (NEAM)'!K75</f>
        <v>7.0092666723092005</v>
      </c>
      <c r="L23" s="23">
        <f>'Raw Data (NEAM)'!L23/'1 minus TOT (NEAM)'!L75</f>
        <v>7.0169473298096081</v>
      </c>
      <c r="M23" s="23">
        <f>'Raw Data (NEAM)'!M23/'1 minus TOT (NEAM)'!M75</f>
        <v>7.0211730589209438</v>
      </c>
      <c r="N23" s="23">
        <f>'Raw Data (NEAM)'!N23/'1 minus TOT (NEAM)'!N75</f>
        <v>5.0175882328492074</v>
      </c>
      <c r="O23" s="23">
        <f>'Raw Data (NEAM)'!O23/'1 minus TOT (NEAM)'!O75</f>
        <v>7.030852256391837</v>
      </c>
      <c r="P23" s="23">
        <f>'Raw Data (NEAM)'!P23/'1 minus TOT (NEAM)'!P75</f>
        <v>12.074996941032051</v>
      </c>
      <c r="Q23" s="23">
        <f>'Raw Data (NEAM)'!Q23/'1 minus TOT (NEAM)'!Q75</f>
        <v>16.145323811152103</v>
      </c>
      <c r="R23" s="23">
        <f>'Raw Data (NEAM)'!R23/'1 minus TOT (NEAM)'!R75</f>
        <v>24.33850106801961</v>
      </c>
      <c r="S23" s="23">
        <f>'Raw Data (NEAM)'!S23/'1 minus TOT (NEAM)'!S75</f>
        <v>24.499685371803736</v>
      </c>
      <c r="T23" s="23">
        <f>'Raw Data (NEAM)'!T23/'1 minus TOT (NEAM)'!T75</f>
        <v>43.220265185115188</v>
      </c>
      <c r="U23" s="23">
        <f>'Raw Data (NEAM)'!U23/'1 minus TOT (NEAM)'!U75</f>
        <v>38.604642574130118</v>
      </c>
      <c r="V23" s="23">
        <f>'Raw Data (NEAM)'!V23/'1 minus TOT (NEAM)'!V75</f>
        <v>33.873893045953473</v>
      </c>
      <c r="W23" s="23">
        <f>'Raw Data (NEAM)'!W23/'1 minus TOT (NEAM)'!W75</f>
        <v>14.109369796979804</v>
      </c>
      <c r="X23" s="23">
        <f>'Raw Data (NEAM)'!X23/'1 minus TOT (NEAM)'!X75</f>
        <v>13.273747141678564</v>
      </c>
      <c r="Y23" s="23">
        <f>'Raw Data (NEAM)'!Y23/'1 minus TOT (NEAM)'!Y75</f>
        <v>8.1111394837387607</v>
      </c>
      <c r="Z23" s="23">
        <f>'Raw Data (NEAM)'!Z23/'1 minus TOT (NEAM)'!Z75</f>
        <v>2.444834821646416</v>
      </c>
      <c r="AA23" s="23">
        <f>'Raw Data (NEAM)'!AA23/'1 minus TOT (NEAM)'!AA75</f>
        <v>1.3038654758582193</v>
      </c>
      <c r="AB23" s="23">
        <f>'Raw Data (NEAM)'!AB23/'1 minus TOT (NEAM)'!AB75</f>
        <v>0</v>
      </c>
      <c r="AC23" s="23"/>
    </row>
    <row r="24" spans="1:29" s="24" customFormat="1">
      <c r="A24" s="22">
        <v>1980</v>
      </c>
      <c r="B24" s="23">
        <f t="shared" si="0"/>
        <v>308.66851794102803</v>
      </c>
      <c r="C24" s="23">
        <f>'Raw Data (NEAM)'!C24/'1 minus TOT (NEAM)'!C76</f>
        <v>1.0215228705562891</v>
      </c>
      <c r="D24" s="23">
        <f>'Raw Data (NEAM)'!D24/'1 minus TOT (NEAM)'!D76</f>
        <v>2.0028353811085786</v>
      </c>
      <c r="E24" s="23">
        <f>'Raw Data (NEAM)'!E24/'1 minus TOT (NEAM)'!E76</f>
        <v>0</v>
      </c>
      <c r="F24" s="23">
        <f>'Raw Data (NEAM)'!F24/'1 minus TOT (NEAM)'!F76</f>
        <v>0</v>
      </c>
      <c r="G24" s="23">
        <f>'Raw Data (NEAM)'!G24/'1 minus TOT (NEAM)'!G76</f>
        <v>0</v>
      </c>
      <c r="H24" s="23">
        <f t="shared" si="1"/>
        <v>3.0243582516648679</v>
      </c>
      <c r="I24" s="23">
        <f>'Raw Data (NEAM)'!I24/'1 minus TOT (NEAM)'!I76</f>
        <v>1.0004392009288101</v>
      </c>
      <c r="J24" s="23">
        <f>'Raw Data (NEAM)'!J24/'1 minus TOT (NEAM)'!J76</f>
        <v>5.0021164060686081</v>
      </c>
      <c r="K24" s="23">
        <f>'Raw Data (NEAM)'!K24/'1 minus TOT (NEAM)'!K76</f>
        <v>3.0040397730410295</v>
      </c>
      <c r="L24" s="23">
        <f>'Raw Data (NEAM)'!L24/'1 minus TOT (NEAM)'!L76</f>
        <v>6.0154927169835082</v>
      </c>
      <c r="M24" s="23">
        <f>'Raw Data (NEAM)'!M24/'1 minus TOT (NEAM)'!M76</f>
        <v>6.0177786539478948</v>
      </c>
      <c r="N24" s="23">
        <f>'Raw Data (NEAM)'!N24/'1 minus TOT (NEAM)'!N76</f>
        <v>9.0314832922732187</v>
      </c>
      <c r="O24" s="23">
        <f>'Raw Data (NEAM)'!O24/'1 minus TOT (NEAM)'!O76</f>
        <v>8.0351412647104574</v>
      </c>
      <c r="P24" s="23">
        <f>'Raw Data (NEAM)'!P24/'1 minus TOT (NEAM)'!P76</f>
        <v>5.030010889065843</v>
      </c>
      <c r="Q24" s="23">
        <f>'Raw Data (NEAM)'!Q24/'1 minus TOT (NEAM)'!Q76</f>
        <v>12.108715367708939</v>
      </c>
      <c r="R24" s="23">
        <f>'Raw Data (NEAM)'!R24/'1 minus TOT (NEAM)'!R76</f>
        <v>25.348931381596614</v>
      </c>
      <c r="S24" s="23">
        <f>'Raw Data (NEAM)'!S24/'1 minus TOT (NEAM)'!S76</f>
        <v>40.826907876219991</v>
      </c>
      <c r="T24" s="23">
        <f>'Raw Data (NEAM)'!T24/'1 minus TOT (NEAM)'!T76</f>
        <v>33.989731518142868</v>
      </c>
      <c r="U24" s="23">
        <f>'Raw Data (NEAM)'!U24/'1 minus TOT (NEAM)'!U76</f>
        <v>45.967526790117923</v>
      </c>
      <c r="V24" s="23">
        <f>'Raw Data (NEAM)'!V24/'1 minus TOT (NEAM)'!V76</f>
        <v>37.125090129668521</v>
      </c>
      <c r="W24" s="23">
        <f>'Raw Data (NEAM)'!W24/'1 minus TOT (NEAM)'!W76</f>
        <v>34.774384839538605</v>
      </c>
      <c r="X24" s="23">
        <f>'Raw Data (NEAM)'!X24/'1 minus TOT (NEAM)'!X76</f>
        <v>21.20971401637637</v>
      </c>
      <c r="Y24" s="23">
        <f>'Raw Data (NEAM)'!Y24/'1 minus TOT (NEAM)'!Y76</f>
        <v>4.6955732856113137</v>
      </c>
      <c r="Z24" s="23">
        <f>'Raw Data (NEAM)'!Z24/'1 minus TOT (NEAM)'!Z76</f>
        <v>3.7785437228772225</v>
      </c>
      <c r="AA24" s="23">
        <f>'Raw Data (NEAM)'!AA24/'1 minus TOT (NEAM)'!AA76</f>
        <v>2.6825385644854549</v>
      </c>
      <c r="AB24" s="23">
        <f>'Raw Data (NEAM)'!AB24/'1 minus TOT (NEAM)'!AB76</f>
        <v>0</v>
      </c>
      <c r="AC24" s="23"/>
    </row>
    <row r="25" spans="1:29" s="24" customFormat="1">
      <c r="A25" s="22">
        <v>1981</v>
      </c>
      <c r="B25" s="23">
        <f t="shared" si="0"/>
        <v>283.96253178743115</v>
      </c>
      <c r="C25" s="23">
        <f>'Raw Data (NEAM)'!C25/'1 minus TOT (NEAM)'!C77</f>
        <v>1.0218692442205375</v>
      </c>
      <c r="D25" s="23">
        <f>'Raw Data (NEAM)'!D25/'1 minus TOT (NEAM)'!D77</f>
        <v>0</v>
      </c>
      <c r="E25" s="23">
        <f>'Raw Data (NEAM)'!E25/'1 minus TOT (NEAM)'!E77</f>
        <v>0</v>
      </c>
      <c r="F25" s="23">
        <f>'Raw Data (NEAM)'!F25/'1 minus TOT (NEAM)'!F77</f>
        <v>0</v>
      </c>
      <c r="G25" s="23">
        <f>'Raw Data (NEAM)'!G25/'1 minus TOT (NEAM)'!G77</f>
        <v>0</v>
      </c>
      <c r="H25" s="23">
        <f t="shared" si="1"/>
        <v>1.0218692442205375</v>
      </c>
      <c r="I25" s="23">
        <f>'Raw Data (NEAM)'!I25/'1 minus TOT (NEAM)'!I77</f>
        <v>4.0016198167367181</v>
      </c>
      <c r="J25" s="23">
        <f>'Raw Data (NEAM)'!J25/'1 minus TOT (NEAM)'!J77</f>
        <v>0</v>
      </c>
      <c r="K25" s="23">
        <f>'Raw Data (NEAM)'!K25/'1 minus TOT (NEAM)'!K77</f>
        <v>10.012428811094038</v>
      </c>
      <c r="L25" s="23">
        <f>'Raw Data (NEAM)'!L25/'1 minus TOT (NEAM)'!L77</f>
        <v>4.0091604414128685</v>
      </c>
      <c r="M25" s="23">
        <f>'Raw Data (NEAM)'!M25/'1 minus TOT (NEAM)'!M77</f>
        <v>6.0172303627709294</v>
      </c>
      <c r="N25" s="23">
        <f>'Raw Data (NEAM)'!N25/'1 minus TOT (NEAM)'!N77</f>
        <v>9.0304545822249924</v>
      </c>
      <c r="O25" s="23">
        <f>'Raw Data (NEAM)'!O25/'1 minus TOT (NEAM)'!O77</f>
        <v>7.0301330458355951</v>
      </c>
      <c r="P25" s="23">
        <f>'Raw Data (NEAM)'!P25/'1 minus TOT (NEAM)'!P77</f>
        <v>21.123818098893729</v>
      </c>
      <c r="Q25" s="23">
        <f>'Raw Data (NEAM)'!Q25/'1 minus TOT (NEAM)'!Q77</f>
        <v>11.098210780318977</v>
      </c>
      <c r="R25" s="23">
        <f>'Raw Data (NEAM)'!R25/'1 minus TOT (NEAM)'!R77</f>
        <v>18.239543123515752</v>
      </c>
      <c r="S25" s="23">
        <f>'Raw Data (NEAM)'!S25/'1 minus TOT (NEAM)'!S77</f>
        <v>21.418725690099137</v>
      </c>
      <c r="T25" s="23">
        <f>'Raw Data (NEAM)'!T25/'1 minus TOT (NEAM)'!T77</f>
        <v>36.017273031854124</v>
      </c>
      <c r="U25" s="23">
        <f>'Raw Data (NEAM)'!U25/'1 minus TOT (NEAM)'!U77</f>
        <v>38.559328547944872</v>
      </c>
      <c r="V25" s="23">
        <f>'Raw Data (NEAM)'!V25/'1 minus TOT (NEAM)'!V77</f>
        <v>37.101914286693578</v>
      </c>
      <c r="W25" s="23">
        <f>'Raw Data (NEAM)'!W25/'1 minus TOT (NEAM)'!W77</f>
        <v>20.504728602963741</v>
      </c>
      <c r="X25" s="23">
        <f>'Raw Data (NEAM)'!X25/'1 minus TOT (NEAM)'!X77</f>
        <v>23.469966837762517</v>
      </c>
      <c r="Y25" s="23">
        <f>'Raw Data (NEAM)'!Y25/'1 minus TOT (NEAM)'!Y77</f>
        <v>11.70010957911523</v>
      </c>
      <c r="Z25" s="23">
        <f>'Raw Data (NEAM)'!Z25/'1 minus TOT (NEAM)'!Z77</f>
        <v>2.4548552436257713</v>
      </c>
      <c r="AA25" s="23">
        <f>'Raw Data (NEAM)'!AA25/'1 minus TOT (NEAM)'!AA77</f>
        <v>0</v>
      </c>
      <c r="AB25" s="23">
        <f>'Raw Data (NEAM)'!AB25/'1 minus TOT (NEAM)'!AB77</f>
        <v>1.1511616603480122</v>
      </c>
      <c r="AC25" s="23"/>
    </row>
    <row r="26" spans="1:29" s="24" customFormat="1">
      <c r="A26" s="22">
        <v>1982</v>
      </c>
      <c r="B26" s="23">
        <f t="shared" si="0"/>
        <v>324.21881045692265</v>
      </c>
      <c r="C26" s="23">
        <f>'Raw Data (NEAM)'!C26/'1 minus TOT (NEAM)'!C78</f>
        <v>1.0215464455033769</v>
      </c>
      <c r="D26" s="23">
        <f>'Raw Data (NEAM)'!D26/'1 minus TOT (NEAM)'!D78</f>
        <v>0</v>
      </c>
      <c r="E26" s="23">
        <f>'Raw Data (NEAM)'!E26/'1 minus TOT (NEAM)'!E78</f>
        <v>1.0008760009280135</v>
      </c>
      <c r="F26" s="23">
        <f>'Raw Data (NEAM)'!F26/'1 minus TOT (NEAM)'!F78</f>
        <v>0</v>
      </c>
      <c r="G26" s="23">
        <f>'Raw Data (NEAM)'!G26/'1 minus TOT (NEAM)'!G78</f>
        <v>0</v>
      </c>
      <c r="H26" s="23">
        <f t="shared" si="1"/>
        <v>2.0224224464313902</v>
      </c>
      <c r="I26" s="23">
        <f>'Raw Data (NEAM)'!I26/'1 minus TOT (NEAM)'!I78</f>
        <v>3.0011819108729694</v>
      </c>
      <c r="J26" s="23">
        <f>'Raw Data (NEAM)'!J26/'1 minus TOT (NEAM)'!J78</f>
        <v>3.0011621180458881</v>
      </c>
      <c r="K26" s="23">
        <f>'Raw Data (NEAM)'!K26/'1 minus TOT (NEAM)'!K78</f>
        <v>6.0073619062757295</v>
      </c>
      <c r="L26" s="23">
        <f>'Raw Data (NEAM)'!L26/'1 minus TOT (NEAM)'!L78</f>
        <v>5.0107164500341206</v>
      </c>
      <c r="M26" s="23">
        <f>'Raw Data (NEAM)'!M26/'1 minus TOT (NEAM)'!M78</f>
        <v>10.026436884973497</v>
      </c>
      <c r="N26" s="23">
        <f>'Raw Data (NEAM)'!N26/'1 minus TOT (NEAM)'!N78</f>
        <v>13.042924906173065</v>
      </c>
      <c r="O26" s="23">
        <f>'Raw Data (NEAM)'!O26/'1 minus TOT (NEAM)'!O78</f>
        <v>6.024144682455657</v>
      </c>
      <c r="P26" s="23">
        <f>'Raw Data (NEAM)'!P26/'1 minus TOT (NEAM)'!P78</f>
        <v>10.053683650525077</v>
      </c>
      <c r="Q26" s="23">
        <f>'Raw Data (NEAM)'!Q26/'1 minus TOT (NEAM)'!Q78</f>
        <v>11.092903107515053</v>
      </c>
      <c r="R26" s="23">
        <f>'Raw Data (NEAM)'!R26/'1 minus TOT (NEAM)'!R78</f>
        <v>31.394315026155855</v>
      </c>
      <c r="S26" s="23">
        <f>'Raw Data (NEAM)'!S26/'1 minus TOT (NEAM)'!S78</f>
        <v>24.458226099439312</v>
      </c>
      <c r="T26" s="23">
        <f>'Raw Data (NEAM)'!T26/'1 minus TOT (NEAM)'!T78</f>
        <v>46.298110309774252</v>
      </c>
      <c r="U26" s="23">
        <f>'Raw Data (NEAM)'!U26/'1 minus TOT (NEAM)'!U78</f>
        <v>39.563757999499579</v>
      </c>
      <c r="V26" s="23">
        <f>'Raw Data (NEAM)'!V26/'1 minus TOT (NEAM)'!V78</f>
        <v>43.439680934270399</v>
      </c>
      <c r="W26" s="23">
        <f>'Raw Data (NEAM)'!W26/'1 minus TOT (NEAM)'!W78</f>
        <v>30.232795227894851</v>
      </c>
      <c r="X26" s="23">
        <f>'Raw Data (NEAM)'!X26/'1 minus TOT (NEAM)'!X78</f>
        <v>28.95548667935573</v>
      </c>
      <c r="Y26" s="23">
        <f>'Raw Data (NEAM)'!Y26/'1 minus TOT (NEAM)'!Y78</f>
        <v>8.1366736148639962</v>
      </c>
      <c r="Z26" s="23">
        <f>'Raw Data (NEAM)'!Z26/'1 minus TOT (NEAM)'!Z78</f>
        <v>2.4568265023662827</v>
      </c>
      <c r="AA26" s="23">
        <f>'Raw Data (NEAM)'!AA26/'1 minus TOT (NEAM)'!AA78</f>
        <v>0</v>
      </c>
      <c r="AB26" s="23">
        <f>'Raw Data (NEAM)'!AB26/'1 minus TOT (NEAM)'!AB78</f>
        <v>0</v>
      </c>
      <c r="AC26" s="23"/>
    </row>
    <row r="27" spans="1:29" s="24" customFormat="1">
      <c r="A27" s="22">
        <v>1983</v>
      </c>
      <c r="B27" s="23">
        <f t="shared" si="0"/>
        <v>385.67240665619335</v>
      </c>
      <c r="C27" s="23">
        <f>'Raw Data (NEAM)'!C27/'1 minus TOT (NEAM)'!C79</f>
        <v>0</v>
      </c>
      <c r="D27" s="23">
        <f>'Raw Data (NEAM)'!D27/'1 minus TOT (NEAM)'!D79</f>
        <v>0</v>
      </c>
      <c r="E27" s="23">
        <f>'Raw Data (NEAM)'!E27/'1 minus TOT (NEAM)'!E79</f>
        <v>0</v>
      </c>
      <c r="F27" s="23">
        <f>'Raw Data (NEAM)'!F27/'1 minus TOT (NEAM)'!F79</f>
        <v>0</v>
      </c>
      <c r="G27" s="23">
        <f>'Raw Data (NEAM)'!G27/'1 minus TOT (NEAM)'!G79</f>
        <v>0</v>
      </c>
      <c r="H27" s="23">
        <f t="shared" si="1"/>
        <v>0</v>
      </c>
      <c r="I27" s="23">
        <f>'Raw Data (NEAM)'!I27/'1 minus TOT (NEAM)'!I79</f>
        <v>4.0014235393576225</v>
      </c>
      <c r="J27" s="23">
        <f>'Raw Data (NEAM)'!J27/'1 minus TOT (NEAM)'!J79</f>
        <v>6.0023366606358008</v>
      </c>
      <c r="K27" s="23">
        <f>'Raw Data (NEAM)'!K27/'1 minus TOT (NEAM)'!K79</f>
        <v>6.0067834119633918</v>
      </c>
      <c r="L27" s="23">
        <f>'Raw Data (NEAM)'!L27/'1 minus TOT (NEAM)'!L79</f>
        <v>5.0099807852596019</v>
      </c>
      <c r="M27" s="23">
        <f>'Raw Data (NEAM)'!M27/'1 minus TOT (NEAM)'!M79</f>
        <v>12.029319301947282</v>
      </c>
      <c r="N27" s="23">
        <f>'Raw Data (NEAM)'!N27/'1 minus TOT (NEAM)'!N79</f>
        <v>12.037408179584235</v>
      </c>
      <c r="O27" s="23">
        <f>'Raw Data (NEAM)'!O27/'1 minus TOT (NEAM)'!O79</f>
        <v>16.06067114039536</v>
      </c>
      <c r="P27" s="23">
        <f>'Raw Data (NEAM)'!P27/'1 minus TOT (NEAM)'!P79</f>
        <v>14.076086735026344</v>
      </c>
      <c r="Q27" s="23">
        <f>'Raw Data (NEAM)'!Q27/'1 minus TOT (NEAM)'!Q79</f>
        <v>25.204576576528808</v>
      </c>
      <c r="R27" s="23">
        <f>'Raw Data (NEAM)'!R27/'1 minus TOT (NEAM)'!R79</f>
        <v>19.237857151965418</v>
      </c>
      <c r="S27" s="23">
        <f>'Raw Data (NEAM)'!S27/'1 minus TOT (NEAM)'!S79</f>
        <v>41.793479412315939</v>
      </c>
      <c r="T27" s="23">
        <f>'Raw Data (NEAM)'!T27/'1 minus TOT (NEAM)'!T79</f>
        <v>50.43327121692441</v>
      </c>
      <c r="U27" s="23">
        <f>'Raw Data (NEAM)'!U27/'1 minus TOT (NEAM)'!U79</f>
        <v>43.719151260537949</v>
      </c>
      <c r="V27" s="23">
        <f>'Raw Data (NEAM)'!V27/'1 minus TOT (NEAM)'!V79</f>
        <v>41.393524440623231</v>
      </c>
      <c r="W27" s="23">
        <f>'Raw Data (NEAM)'!W27/'1 minus TOT (NEAM)'!W79</f>
        <v>40.058087039425715</v>
      </c>
      <c r="X27" s="23">
        <f>'Raw Data (NEAM)'!X27/'1 minus TOT (NEAM)'!X79</f>
        <v>21.297267174392516</v>
      </c>
      <c r="Y27" s="23">
        <f>'Raw Data (NEAM)'!Y27/'1 minus TOT (NEAM)'!Y79</f>
        <v>19.782458203626856</v>
      </c>
      <c r="Z27" s="23">
        <f>'Raw Data (NEAM)'!Z27/'1 minus TOT (NEAM)'!Z79</f>
        <v>6.2160603836880179</v>
      </c>
      <c r="AA27" s="23">
        <f>'Raw Data (NEAM)'!AA27/'1 minus TOT (NEAM)'!AA79</f>
        <v>1.3126640419947506</v>
      </c>
      <c r="AB27" s="23">
        <f>'Raw Data (NEAM)'!AB27/'1 minus TOT (NEAM)'!AB79</f>
        <v>0</v>
      </c>
      <c r="AC27" s="23"/>
    </row>
    <row r="28" spans="1:29" s="24" customFormat="1">
      <c r="A28" s="22">
        <v>1984</v>
      </c>
      <c r="B28" s="23">
        <f t="shared" si="0"/>
        <v>389.34466487658733</v>
      </c>
      <c r="C28" s="23">
        <f>'Raw Data (NEAM)'!C28/'1 minus TOT (NEAM)'!C80</f>
        <v>1.019894003873169</v>
      </c>
      <c r="D28" s="23">
        <f>'Raw Data (NEAM)'!D28/'1 minus TOT (NEAM)'!D80</f>
        <v>0</v>
      </c>
      <c r="E28" s="23">
        <f>'Raw Data (NEAM)'!E28/'1 minus TOT (NEAM)'!E80</f>
        <v>1.000843002731046</v>
      </c>
      <c r="F28" s="23">
        <f>'Raw Data (NEAM)'!F28/'1 minus TOT (NEAM)'!F80</f>
        <v>0</v>
      </c>
      <c r="G28" s="23">
        <f>'Raw Data (NEAM)'!G28/'1 minus TOT (NEAM)'!G80</f>
        <v>0</v>
      </c>
      <c r="H28" s="23">
        <f t="shared" si="1"/>
        <v>2.020737006604215</v>
      </c>
      <c r="I28" s="23">
        <f>'Raw Data (NEAM)'!I28/'1 minus TOT (NEAM)'!I80</f>
        <v>0</v>
      </c>
      <c r="J28" s="23">
        <f>'Raw Data (NEAM)'!J28/'1 minus TOT (NEAM)'!J80</f>
        <v>1.000380122138472</v>
      </c>
      <c r="K28" s="23">
        <f>'Raw Data (NEAM)'!K28/'1 minus TOT (NEAM)'!K80</f>
        <v>5.0055590249044313</v>
      </c>
      <c r="L28" s="23">
        <f>'Raw Data (NEAM)'!L28/'1 minus TOT (NEAM)'!L80</f>
        <v>8.0156646961075193</v>
      </c>
      <c r="M28" s="23">
        <f>'Raw Data (NEAM)'!M28/'1 minus TOT (NEAM)'!M80</f>
        <v>18.044088895910495</v>
      </c>
      <c r="N28" s="23">
        <f>'Raw Data (NEAM)'!N28/'1 minus TOT (NEAM)'!N80</f>
        <v>12.037748228676071</v>
      </c>
      <c r="O28" s="23">
        <f>'Raw Data (NEAM)'!O28/'1 minus TOT (NEAM)'!O80</f>
        <v>14.056375073253786</v>
      </c>
      <c r="P28" s="23">
        <f>'Raw Data (NEAM)'!P28/'1 minus TOT (NEAM)'!P80</f>
        <v>24.13399501112243</v>
      </c>
      <c r="Q28" s="23">
        <f>'Raw Data (NEAM)'!Q28/'1 minus TOT (NEAM)'!Q80</f>
        <v>25.20479432370583</v>
      </c>
      <c r="R28" s="23">
        <f>'Raw Data (NEAM)'!R28/'1 minus TOT (NEAM)'!R80</f>
        <v>26.32581982313242</v>
      </c>
      <c r="S28" s="23">
        <f>'Raw Data (NEAM)'!S28/'1 minus TOT (NEAM)'!S80</f>
        <v>41.783445033101771</v>
      </c>
      <c r="T28" s="23">
        <f>'Raw Data (NEAM)'!T28/'1 minus TOT (NEAM)'!T80</f>
        <v>47.324532545420759</v>
      </c>
      <c r="U28" s="23">
        <f>'Raw Data (NEAM)'!U28/'1 minus TOT (NEAM)'!U80</f>
        <v>39.547615100722176</v>
      </c>
      <c r="V28" s="23">
        <f>'Raw Data (NEAM)'!V28/'1 minus TOT (NEAM)'!V80</f>
        <v>47.714161094178941</v>
      </c>
      <c r="W28" s="23">
        <f>'Raw Data (NEAM)'!W28/'1 minus TOT (NEAM)'!W80</f>
        <v>34.586414007621137</v>
      </c>
      <c r="X28" s="23">
        <f>'Raw Data (NEAM)'!X28/'1 minus TOT (NEAM)'!X80</f>
        <v>29.128369995576797</v>
      </c>
      <c r="Y28" s="23">
        <f>'Raw Data (NEAM)'!Y28/'1 minus TOT (NEAM)'!Y80</f>
        <v>7.0085277907263706</v>
      </c>
      <c r="Z28" s="23">
        <f>'Raw Data (NEAM)'!Z28/'1 minus TOT (NEAM)'!Z80</f>
        <v>3.7571233317953494</v>
      </c>
      <c r="AA28" s="23">
        <f>'Raw Data (NEAM)'!AA28/'1 minus TOT (NEAM)'!AA80</f>
        <v>2.6493137718883104</v>
      </c>
      <c r="AB28" s="23">
        <f>'Raw Data (NEAM)'!AB28/'1 minus TOT (NEAM)'!AB80</f>
        <v>0</v>
      </c>
      <c r="AC28" s="23"/>
    </row>
    <row r="29" spans="1:29" s="24" customFormat="1">
      <c r="A29" s="22">
        <v>1985</v>
      </c>
      <c r="B29" s="23">
        <f t="shared" si="0"/>
        <v>449.40083810243908</v>
      </c>
      <c r="C29" s="23">
        <f>'Raw Data (NEAM)'!C29/'1 minus TOT (NEAM)'!C81</f>
        <v>0</v>
      </c>
      <c r="D29" s="23">
        <f>'Raw Data (NEAM)'!D29/'1 minus TOT (NEAM)'!D81</f>
        <v>0</v>
      </c>
      <c r="E29" s="23">
        <f>'Raw Data (NEAM)'!E29/'1 minus TOT (NEAM)'!E81</f>
        <v>1.0007791913985535</v>
      </c>
      <c r="F29" s="23">
        <f>'Raw Data (NEAM)'!F29/'1 minus TOT (NEAM)'!F81</f>
        <v>0</v>
      </c>
      <c r="G29" s="23">
        <f>'Raw Data (NEAM)'!G29/'1 minus TOT (NEAM)'!G81</f>
        <v>0</v>
      </c>
      <c r="H29" s="23">
        <f t="shared" si="1"/>
        <v>1.0007791913985535</v>
      </c>
      <c r="I29" s="23">
        <f>'Raw Data (NEAM)'!I29/'1 minus TOT (NEAM)'!I81</f>
        <v>1.0003681249522636</v>
      </c>
      <c r="J29" s="23">
        <f>'Raw Data (NEAM)'!J29/'1 minus TOT (NEAM)'!J81</f>
        <v>4.0015420737761058</v>
      </c>
      <c r="K29" s="23">
        <f>'Raw Data (NEAM)'!K29/'1 minus TOT (NEAM)'!K81</f>
        <v>3.003623498242884</v>
      </c>
      <c r="L29" s="23">
        <f>'Raw Data (NEAM)'!L29/'1 minus TOT (NEAM)'!L81</f>
        <v>12.024259327848569</v>
      </c>
      <c r="M29" s="23">
        <f>'Raw Data (NEAM)'!M29/'1 minus TOT (NEAM)'!M81</f>
        <v>20.049535813639867</v>
      </c>
      <c r="N29" s="23">
        <f>'Raw Data (NEAM)'!N29/'1 minus TOT (NEAM)'!N81</f>
        <v>13.043710237362614</v>
      </c>
      <c r="O29" s="23">
        <f>'Raw Data (NEAM)'!O29/'1 minus TOT (NEAM)'!O81</f>
        <v>24.100188830175345</v>
      </c>
      <c r="P29" s="23">
        <f>'Raw Data (NEAM)'!P29/'1 minus TOT (NEAM)'!P81</f>
        <v>15.087518161422317</v>
      </c>
      <c r="Q29" s="23">
        <f>'Raw Data (NEAM)'!Q29/'1 minus TOT (NEAM)'!Q81</f>
        <v>34.281844117600734</v>
      </c>
      <c r="R29" s="23">
        <f>'Raw Data (NEAM)'!R29/'1 minus TOT (NEAM)'!R81</f>
        <v>27.341331292145242</v>
      </c>
      <c r="S29" s="23">
        <f>'Raw Data (NEAM)'!S29/'1 minus TOT (NEAM)'!S81</f>
        <v>41.781069448233389</v>
      </c>
      <c r="T29" s="23">
        <f>'Raw Data (NEAM)'!T29/'1 minus TOT (NEAM)'!T81</f>
        <v>53.484002994342227</v>
      </c>
      <c r="U29" s="23">
        <f>'Raw Data (NEAM)'!U29/'1 minus TOT (NEAM)'!U81</f>
        <v>53.118453618440839</v>
      </c>
      <c r="V29" s="23">
        <f>'Raw Data (NEAM)'!V29/'1 minus TOT (NEAM)'!V81</f>
        <v>49.816785075735524</v>
      </c>
      <c r="W29" s="23">
        <f>'Raw Data (NEAM)'!W29/'1 minus TOT (NEAM)'!W81</f>
        <v>44.467497345432335</v>
      </c>
      <c r="X29" s="23">
        <f>'Raw Data (NEAM)'!X29/'1 minus TOT (NEAM)'!X81</f>
        <v>34.793590500578347</v>
      </c>
      <c r="Y29" s="23">
        <f>'Raw Data (NEAM)'!Y29/'1 minus TOT (NEAM)'!Y81</f>
        <v>9.4119155757413839</v>
      </c>
      <c r="Z29" s="23">
        <f>'Raw Data (NEAM)'!Z29/'1 minus TOT (NEAM)'!Z81</f>
        <v>6.2649047948324421</v>
      </c>
      <c r="AA29" s="23">
        <f>'Raw Data (NEAM)'!AA29/'1 minus TOT (NEAM)'!AA81</f>
        <v>1.3279180805381219</v>
      </c>
      <c r="AB29" s="23">
        <f>'Raw Data (NEAM)'!AB29/'1 minus TOT (NEAM)'!AB81</f>
        <v>0</v>
      </c>
      <c r="AC29" s="23"/>
    </row>
    <row r="30" spans="1:29" s="24" customFormat="1">
      <c r="A30" s="22">
        <v>1986</v>
      </c>
      <c r="B30" s="23">
        <f t="shared" si="0"/>
        <v>574.0640125011912</v>
      </c>
      <c r="C30" s="23">
        <f>'Raw Data (NEAM)'!C30/'1 minus TOT (NEAM)'!C82</f>
        <v>0</v>
      </c>
      <c r="D30" s="23">
        <f>'Raw Data (NEAM)'!D30/'1 minus TOT (NEAM)'!D82</f>
        <v>1.0012240483133914</v>
      </c>
      <c r="E30" s="23">
        <f>'Raw Data (NEAM)'!E30/'1 minus TOT (NEAM)'!E82</f>
        <v>0</v>
      </c>
      <c r="F30" s="23">
        <f>'Raw Data (NEAM)'!F30/'1 minus TOT (NEAM)'!F82</f>
        <v>1.0006803063714487</v>
      </c>
      <c r="G30" s="23">
        <f>'Raw Data (NEAM)'!G30/'1 minus TOT (NEAM)'!G82</f>
        <v>0</v>
      </c>
      <c r="H30" s="23">
        <f t="shared" si="1"/>
        <v>2.0019043546848403</v>
      </c>
      <c r="I30" s="23">
        <f>'Raw Data (NEAM)'!I30/'1 minus TOT (NEAM)'!I82</f>
        <v>6.0021834877390567</v>
      </c>
      <c r="J30" s="23">
        <f>'Raw Data (NEAM)'!J30/'1 minus TOT (NEAM)'!J82</f>
        <v>8.0033284554521646</v>
      </c>
      <c r="K30" s="23">
        <f>'Raw Data (NEAM)'!K30/'1 minus TOT (NEAM)'!K82</f>
        <v>9.0112101792045607</v>
      </c>
      <c r="L30" s="23">
        <f>'Raw Data (NEAM)'!L30/'1 minus TOT (NEAM)'!L82</f>
        <v>10.022558450278744</v>
      </c>
      <c r="M30" s="23">
        <f>'Raw Data (NEAM)'!M30/'1 minus TOT (NEAM)'!M82</f>
        <v>13.036508465434357</v>
      </c>
      <c r="N30" s="23">
        <f>'Raw Data (NEAM)'!N30/'1 minus TOT (NEAM)'!N82</f>
        <v>18.066033021183014</v>
      </c>
      <c r="O30" s="23">
        <f>'Raw Data (NEAM)'!O30/'1 minus TOT (NEAM)'!O82</f>
        <v>26.117405785955693</v>
      </c>
      <c r="P30" s="23">
        <f>'Raw Data (NEAM)'!P30/'1 minus TOT (NEAM)'!P82</f>
        <v>27.163660611574588</v>
      </c>
      <c r="Q30" s="23">
        <f>'Raw Data (NEAM)'!Q30/'1 minus TOT (NEAM)'!Q82</f>
        <v>29.234764785681179</v>
      </c>
      <c r="R30" s="23">
        <f>'Raw Data (NEAM)'!R30/'1 minus TOT (NEAM)'!R82</f>
        <v>41.524069272703592</v>
      </c>
      <c r="S30" s="23">
        <f>'Raw Data (NEAM)'!S30/'1 minus TOT (NEAM)'!S82</f>
        <v>53.981601903850553</v>
      </c>
      <c r="T30" s="23">
        <f>'Raw Data (NEAM)'!T30/'1 minus TOT (NEAM)'!T82</f>
        <v>44.196099231107048</v>
      </c>
      <c r="U30" s="23">
        <f>'Raw Data (NEAM)'!U30/'1 minus TOT (NEAM)'!U82</f>
        <v>72.87760346641322</v>
      </c>
      <c r="V30" s="23">
        <f>'Raw Data (NEAM)'!V30/'1 minus TOT (NEAM)'!V82</f>
        <v>78.295082353218191</v>
      </c>
      <c r="W30" s="23">
        <f>'Raw Data (NEAM)'!W30/'1 minus TOT (NEAM)'!W82</f>
        <v>68.397318272687883</v>
      </c>
      <c r="X30" s="23">
        <f>'Raw Data (NEAM)'!X30/'1 minus TOT (NEAM)'!X82</f>
        <v>48.13352585667927</v>
      </c>
      <c r="Y30" s="23">
        <f>'Raw Data (NEAM)'!Y30/'1 minus TOT (NEAM)'!Y82</f>
        <v>15.406198218724109</v>
      </c>
      <c r="Z30" s="23">
        <f>'Raw Data (NEAM)'!Z30/'1 minus TOT (NEAM)'!Z82</f>
        <v>1.2554779910800855</v>
      </c>
      <c r="AA30" s="23">
        <f>'Raw Data (NEAM)'!AA30/'1 minus TOT (NEAM)'!AA82</f>
        <v>1.3374783375391444</v>
      </c>
      <c r="AB30" s="23">
        <f>'Raw Data (NEAM)'!AB30/'1 minus TOT (NEAM)'!AB82</f>
        <v>0</v>
      </c>
      <c r="AC30" s="23"/>
    </row>
    <row r="31" spans="1:29" s="24" customFormat="1">
      <c r="A31" s="22">
        <v>1987</v>
      </c>
      <c r="B31" s="23">
        <f t="shared" si="0"/>
        <v>552.99306211284272</v>
      </c>
      <c r="C31" s="23">
        <f>'Raw Data (NEAM)'!C31/'1 minus TOT (NEAM)'!C83</f>
        <v>1.0196527593479809</v>
      </c>
      <c r="D31" s="23">
        <f>'Raw Data (NEAM)'!D31/'1 minus TOT (NEAM)'!D83</f>
        <v>0</v>
      </c>
      <c r="E31" s="23">
        <f>'Raw Data (NEAM)'!E31/'1 minus TOT (NEAM)'!E83</f>
        <v>0</v>
      </c>
      <c r="F31" s="23">
        <f>'Raw Data (NEAM)'!F31/'1 minus TOT (NEAM)'!F83</f>
        <v>2.0013275080608368</v>
      </c>
      <c r="G31" s="23">
        <f>'Raw Data (NEAM)'!G31/'1 minus TOT (NEAM)'!G83</f>
        <v>0</v>
      </c>
      <c r="H31" s="23">
        <f t="shared" si="1"/>
        <v>3.0209802674088175</v>
      </c>
      <c r="I31" s="23">
        <f>'Raw Data (NEAM)'!I31/'1 minus TOT (NEAM)'!I83</f>
        <v>1.0003659653178016</v>
      </c>
      <c r="J31" s="23">
        <f>'Raw Data (NEAM)'!J31/'1 minus TOT (NEAM)'!J83</f>
        <v>5.0021436419549508</v>
      </c>
      <c r="K31" s="23">
        <f>'Raw Data (NEAM)'!K31/'1 minus TOT (NEAM)'!K83</f>
        <v>6.0079615690764179</v>
      </c>
      <c r="L31" s="23">
        <f>'Raw Data (NEAM)'!L31/'1 minus TOT (NEAM)'!L83</f>
        <v>9.0210916847725322</v>
      </c>
      <c r="M31" s="23">
        <f>'Raw Data (NEAM)'!M31/'1 minus TOT (NEAM)'!M83</f>
        <v>10.027878714208194</v>
      </c>
      <c r="N31" s="23">
        <f>'Raw Data (NEAM)'!N31/'1 minus TOT (NEAM)'!N83</f>
        <v>23.086593054538405</v>
      </c>
      <c r="O31" s="23">
        <f>'Raw Data (NEAM)'!O31/'1 minus TOT (NEAM)'!O83</f>
        <v>26.126314482067254</v>
      </c>
      <c r="P31" s="23">
        <f>'Raw Data (NEAM)'!P31/'1 minus TOT (NEAM)'!P83</f>
        <v>25.150956227743983</v>
      </c>
      <c r="Q31" s="23">
        <f>'Raw Data (NEAM)'!Q31/'1 minus TOT (NEAM)'!Q83</f>
        <v>35.291078385915441</v>
      </c>
      <c r="R31" s="23">
        <f>'Raw Data (NEAM)'!R31/'1 minus TOT (NEAM)'!R83</f>
        <v>36.454243943392228</v>
      </c>
      <c r="S31" s="23">
        <f>'Raw Data (NEAM)'!S31/'1 minus TOT (NEAM)'!S83</f>
        <v>42.778036387696559</v>
      </c>
      <c r="T31" s="23">
        <f>'Raw Data (NEAM)'!T31/'1 minus TOT (NEAM)'!T83</f>
        <v>42.125651977807003</v>
      </c>
      <c r="U31" s="23">
        <f>'Raw Data (NEAM)'!U31/'1 minus TOT (NEAM)'!U83</f>
        <v>70.794543929032969</v>
      </c>
      <c r="V31" s="23">
        <f>'Raw Data (NEAM)'!V31/'1 minus TOT (NEAM)'!V83</f>
        <v>77.202557729360336</v>
      </c>
      <c r="W31" s="23">
        <f>'Raw Data (NEAM)'!W31/'1 minus TOT (NEAM)'!W83</f>
        <v>71.521914980645832</v>
      </c>
      <c r="X31" s="23">
        <f>'Raw Data (NEAM)'!X31/'1 minus TOT (NEAM)'!X83</f>
        <v>30.230067929924921</v>
      </c>
      <c r="Y31" s="23">
        <f>'Raw Data (NEAM)'!Y31/'1 minus TOT (NEAM)'!Y83</f>
        <v>26.007369001764864</v>
      </c>
      <c r="Z31" s="23">
        <f>'Raw Data (NEAM)'!Z31/'1 minus TOT (NEAM)'!Z83</f>
        <v>6.2856493625571073</v>
      </c>
      <c r="AA31" s="23">
        <f>'Raw Data (NEAM)'!AA31/'1 minus TOT (NEAM)'!AA83</f>
        <v>2.6730911786508527</v>
      </c>
      <c r="AB31" s="23">
        <f>'Raw Data (NEAM)'!AB31/'1 minus TOT (NEAM)'!AB83</f>
        <v>1.1845716990061523</v>
      </c>
      <c r="AC31" s="23">
        <v>2</v>
      </c>
    </row>
    <row r="32" spans="1:29" s="24" customFormat="1">
      <c r="A32" s="22">
        <v>1988</v>
      </c>
      <c r="B32" s="23">
        <f t="shared" si="0"/>
        <v>619.42355281055666</v>
      </c>
      <c r="C32" s="23">
        <f>'Raw Data (NEAM)'!C32/'1 minus TOT (NEAM)'!C84</f>
        <v>0</v>
      </c>
      <c r="D32" s="23">
        <f>'Raw Data (NEAM)'!D32/'1 minus TOT (NEAM)'!D84</f>
        <v>0</v>
      </c>
      <c r="E32" s="23">
        <f>'Raw Data (NEAM)'!E32/'1 minus TOT (NEAM)'!E84</f>
        <v>0</v>
      </c>
      <c r="F32" s="23">
        <f>'Raw Data (NEAM)'!F32/'1 minus TOT (NEAM)'!F84</f>
        <v>0</v>
      </c>
      <c r="G32" s="23">
        <f>'Raw Data (NEAM)'!G32/'1 minus TOT (NEAM)'!G84</f>
        <v>1.0005162604963957</v>
      </c>
      <c r="H32" s="23">
        <f t="shared" si="1"/>
        <v>1.0005162604963957</v>
      </c>
      <c r="I32" s="23">
        <f>'Raw Data (NEAM)'!I32/'1 minus TOT (NEAM)'!I84</f>
        <v>2.0007761807025726</v>
      </c>
      <c r="J32" s="23">
        <f>'Raw Data (NEAM)'!J32/'1 minus TOT (NEAM)'!J84</f>
        <v>2.0007923522973856</v>
      </c>
      <c r="K32" s="23">
        <f>'Raw Data (NEAM)'!K32/'1 minus TOT (NEAM)'!K84</f>
        <v>7.010327258124641</v>
      </c>
      <c r="L32" s="23">
        <f>'Raw Data (NEAM)'!L32/'1 minus TOT (NEAM)'!L84</f>
        <v>8.0199568126132679</v>
      </c>
      <c r="M32" s="23">
        <f>'Raw Data (NEAM)'!M32/'1 minus TOT (NEAM)'!M84</f>
        <v>16.046922804756633</v>
      </c>
      <c r="N32" s="23">
        <f>'Raw Data (NEAM)'!N32/'1 minus TOT (NEAM)'!N84</f>
        <v>26.102005676182028</v>
      </c>
      <c r="O32" s="23">
        <f>'Raw Data (NEAM)'!O32/'1 minus TOT (NEAM)'!O84</f>
        <v>32.162869260563191</v>
      </c>
      <c r="P32" s="23">
        <f>'Raw Data (NEAM)'!P32/'1 minus TOT (NEAM)'!P84</f>
        <v>37.228533912670706</v>
      </c>
      <c r="Q32" s="23">
        <f>'Raw Data (NEAM)'!Q32/'1 minus TOT (NEAM)'!Q84</f>
        <v>42.361336500042228</v>
      </c>
      <c r="R32" s="23">
        <f>'Raw Data (NEAM)'!R32/'1 minus TOT (NEAM)'!R84</f>
        <v>49.625911658434916</v>
      </c>
      <c r="S32" s="23">
        <f>'Raw Data (NEAM)'!S32/'1 minus TOT (NEAM)'!S84</f>
        <v>57.05889205636575</v>
      </c>
      <c r="T32" s="23">
        <f>'Raw Data (NEAM)'!T32/'1 minus TOT (NEAM)'!T84</f>
        <v>53.453566231392898</v>
      </c>
      <c r="U32" s="23">
        <f>'Raw Data (NEAM)'!U32/'1 minus TOT (NEAM)'!U84</f>
        <v>79.136411088542673</v>
      </c>
      <c r="V32" s="23">
        <f>'Raw Data (NEAM)'!V32/'1 minus TOT (NEAM)'!V84</f>
        <v>72.917567240699796</v>
      </c>
      <c r="W32" s="23">
        <f>'Raw Data (NEAM)'!W32/'1 minus TOT (NEAM)'!W84</f>
        <v>54.249002343570751</v>
      </c>
      <c r="X32" s="23">
        <f>'Raw Data (NEAM)'!X32/'1 minus TOT (NEAM)'!X84</f>
        <v>40.291073778502877</v>
      </c>
      <c r="Y32" s="23">
        <f>'Raw Data (NEAM)'!Y32/'1 minus TOT (NEAM)'!Y84</f>
        <v>27.268097303922751</v>
      </c>
      <c r="Z32" s="23">
        <f>'Raw Data (NEAM)'!Z32/'1 minus TOT (NEAM)'!Z84</f>
        <v>8.7700457406466246</v>
      </c>
      <c r="AA32" s="23">
        <f>'Raw Data (NEAM)'!AA32/'1 minus TOT (NEAM)'!AA84</f>
        <v>2.7189483500285774</v>
      </c>
      <c r="AB32" s="23">
        <f>'Raw Data (NEAM)'!AB32/'1 minus TOT (NEAM)'!AB84</f>
        <v>0</v>
      </c>
      <c r="AC32" s="23"/>
    </row>
    <row r="33" spans="1:29" s="24" customFormat="1">
      <c r="A33" s="22">
        <v>1989</v>
      </c>
      <c r="B33" s="23">
        <f t="shared" si="0"/>
        <v>718.95810669769526</v>
      </c>
      <c r="C33" s="23">
        <f>'Raw Data (NEAM)'!C33/'1 minus TOT (NEAM)'!C85</f>
        <v>1.0191751240542988</v>
      </c>
      <c r="D33" s="23">
        <f>'Raw Data (NEAM)'!D33/'1 minus TOT (NEAM)'!D85</f>
        <v>1.0013832140198233</v>
      </c>
      <c r="E33" s="23">
        <f>'Raw Data (NEAM)'!E33/'1 minus TOT (NEAM)'!E85</f>
        <v>1.0007589381912605</v>
      </c>
      <c r="F33" s="23">
        <f>'Raw Data (NEAM)'!F33/'1 minus TOT (NEAM)'!F85</f>
        <v>3.0018943936517486</v>
      </c>
      <c r="G33" s="23">
        <f>'Raw Data (NEAM)'!G33/'1 minus TOT (NEAM)'!G85</f>
        <v>0</v>
      </c>
      <c r="H33" s="23">
        <f t="shared" si="1"/>
        <v>6.0232116699171314</v>
      </c>
      <c r="I33" s="23">
        <f>'Raw Data (NEAM)'!I33/'1 minus TOT (NEAM)'!I85</f>
        <v>1.0003624579112582</v>
      </c>
      <c r="J33" s="23">
        <f>'Raw Data (NEAM)'!J33/'1 minus TOT (NEAM)'!J85</f>
        <v>3.0012479090570743</v>
      </c>
      <c r="K33" s="23">
        <f>'Raw Data (NEAM)'!K33/'1 minus TOT (NEAM)'!K85</f>
        <v>7.0109142095792079</v>
      </c>
      <c r="L33" s="23">
        <f>'Raw Data (NEAM)'!L33/'1 minus TOT (NEAM)'!L85</f>
        <v>14.035691885808983</v>
      </c>
      <c r="M33" s="23">
        <f>'Raw Data (NEAM)'!M33/'1 minus TOT (NEAM)'!M85</f>
        <v>27.080455443442752</v>
      </c>
      <c r="N33" s="23">
        <f>'Raw Data (NEAM)'!N33/'1 minus TOT (NEAM)'!N85</f>
        <v>37.147324062128746</v>
      </c>
      <c r="O33" s="23">
        <f>'Raw Data (NEAM)'!O33/'1 minus TOT (NEAM)'!O85</f>
        <v>37.191926082660395</v>
      </c>
      <c r="P33" s="23">
        <f>'Raw Data (NEAM)'!P33/'1 minus TOT (NEAM)'!P85</f>
        <v>41.261338858394495</v>
      </c>
      <c r="Q33" s="23">
        <f>'Raw Data (NEAM)'!Q33/'1 minus TOT (NEAM)'!Q85</f>
        <v>46.401658097609101</v>
      </c>
      <c r="R33" s="23">
        <f>'Raw Data (NEAM)'!R33/'1 minus TOT (NEAM)'!R85</f>
        <v>45.584443157856143</v>
      </c>
      <c r="S33" s="23">
        <f>'Raw Data (NEAM)'!S33/'1 minus TOT (NEAM)'!S85</f>
        <v>58.103261637301941</v>
      </c>
      <c r="T33" s="23">
        <f>'Raw Data (NEAM)'!T33/'1 minus TOT (NEAM)'!T85</f>
        <v>71.939160791220843</v>
      </c>
      <c r="U33" s="23">
        <f>'Raw Data (NEAM)'!U33/'1 minus TOT (NEAM)'!U85</f>
        <v>81.164666380599598</v>
      </c>
      <c r="V33" s="23">
        <f>'Raw Data (NEAM)'!V33/'1 minus TOT (NEAM)'!V85</f>
        <v>75.013608457855881</v>
      </c>
      <c r="W33" s="23">
        <f>'Raw Data (NEAM)'!W33/'1 minus TOT (NEAM)'!W85</f>
        <v>82.199517427098868</v>
      </c>
      <c r="X33" s="23">
        <f>'Raw Data (NEAM)'!X33/'1 minus TOT (NEAM)'!X85</f>
        <v>41.218466696315559</v>
      </c>
      <c r="Y33" s="23">
        <f>'Raw Data (NEAM)'!Y33/'1 minus TOT (NEAM)'!Y85</f>
        <v>28.502970047057886</v>
      </c>
      <c r="Z33" s="23">
        <f>'Raw Data (NEAM)'!Z33/'1 minus TOT (NEAM)'!Z85</f>
        <v>15.077881425879495</v>
      </c>
      <c r="AA33" s="23">
        <f>'Raw Data (NEAM)'!AA33/'1 minus TOT (NEAM)'!AA85</f>
        <v>0</v>
      </c>
      <c r="AB33" s="23">
        <f>'Raw Data (NEAM)'!AB33/'1 minus TOT (NEAM)'!AB85</f>
        <v>0</v>
      </c>
      <c r="AC33" s="23"/>
    </row>
    <row r="34" spans="1:29" s="24" customFormat="1">
      <c r="A34" s="22">
        <v>1990</v>
      </c>
      <c r="B34" s="23">
        <f t="shared" si="0"/>
        <v>733.45577834097776</v>
      </c>
      <c r="C34" s="23">
        <f>'Raw Data (NEAM)'!C34/'1 minus TOT (NEAM)'!C86</f>
        <v>0</v>
      </c>
      <c r="D34" s="23">
        <f>'Raw Data (NEAM)'!D34/'1 minus TOT (NEAM)'!D86</f>
        <v>0</v>
      </c>
      <c r="E34" s="23">
        <f>'Raw Data (NEAM)'!E34/'1 minus TOT (NEAM)'!E86</f>
        <v>0</v>
      </c>
      <c r="F34" s="23">
        <f>'Raw Data (NEAM)'!F34/'1 minus TOT (NEAM)'!F86</f>
        <v>0</v>
      </c>
      <c r="G34" s="23">
        <f>'Raw Data (NEAM)'!G34/'1 minus TOT (NEAM)'!G86</f>
        <v>0</v>
      </c>
      <c r="H34" s="23">
        <f t="shared" si="1"/>
        <v>0</v>
      </c>
      <c r="I34" s="23">
        <f>'Raw Data (NEAM)'!I34/'1 minus TOT (NEAM)'!I86</f>
        <v>3.0010260061024767</v>
      </c>
      <c r="J34" s="23">
        <f>'Raw Data (NEAM)'!J34/'1 minus TOT (NEAM)'!J86</f>
        <v>3.0012018661829956</v>
      </c>
      <c r="K34" s="23">
        <f>'Raw Data (NEAM)'!K34/'1 minus TOT (NEAM)'!K86</f>
        <v>5.008826273433252</v>
      </c>
      <c r="L34" s="23">
        <f>'Raw Data (NEAM)'!L34/'1 minus TOT (NEAM)'!L86</f>
        <v>12.031231331071849</v>
      </c>
      <c r="M34" s="23">
        <f>'Raw Data (NEAM)'!M34/'1 minus TOT (NEAM)'!M86</f>
        <v>18.055763436062389</v>
      </c>
      <c r="N34" s="23">
        <f>'Raw Data (NEAM)'!N34/'1 minus TOT (NEAM)'!N86</f>
        <v>38.148906647196732</v>
      </c>
      <c r="O34" s="23">
        <f>'Raw Data (NEAM)'!O34/'1 minus TOT (NEAM)'!O86</f>
        <v>36.18155732254872</v>
      </c>
      <c r="P34" s="23">
        <f>'Raw Data (NEAM)'!P34/'1 minus TOT (NEAM)'!P86</f>
        <v>44.271471209935676</v>
      </c>
      <c r="Q34" s="23">
        <f>'Raw Data (NEAM)'!Q34/'1 minus TOT (NEAM)'!Q86</f>
        <v>51.436984740901501</v>
      </c>
      <c r="R34" s="23">
        <f>'Raw Data (NEAM)'!R34/'1 minus TOT (NEAM)'!R86</f>
        <v>57.696496185678704</v>
      </c>
      <c r="S34" s="23">
        <f>'Raw Data (NEAM)'!S34/'1 minus TOT (NEAM)'!S86</f>
        <v>62.131342253433829</v>
      </c>
      <c r="T34" s="23">
        <f>'Raw Data (NEAM)'!T34/'1 minus TOT (NEAM)'!T86</f>
        <v>78.057782047241702</v>
      </c>
      <c r="U34" s="23">
        <f>'Raw Data (NEAM)'!U34/'1 minus TOT (NEAM)'!U86</f>
        <v>95.532215994850645</v>
      </c>
      <c r="V34" s="23">
        <f>'Raw Data (NEAM)'!V34/'1 minus TOT (NEAM)'!V86</f>
        <v>72.781243560574765</v>
      </c>
      <c r="W34" s="23">
        <f>'Raw Data (NEAM)'!W34/'1 minus TOT (NEAM)'!W86</f>
        <v>65.724572263716084</v>
      </c>
      <c r="X34" s="23">
        <f>'Raw Data (NEAM)'!X34/'1 minus TOT (NEAM)'!X86</f>
        <v>45.724578765925919</v>
      </c>
      <c r="Y34" s="23">
        <f>'Raw Data (NEAM)'!Y34/'1 minus TOT (NEAM)'!Y86</f>
        <v>28.233595220393703</v>
      </c>
      <c r="Z34" s="23">
        <f>'Raw Data (NEAM)'!Z34/'1 minus TOT (NEAM)'!Z86</f>
        <v>13.931669514997937</v>
      </c>
      <c r="AA34" s="23">
        <f>'Raw Data (NEAM)'!AA34/'1 minus TOT (NEAM)'!AA86</f>
        <v>1.328210324832517</v>
      </c>
      <c r="AB34" s="23">
        <f>'Raw Data (NEAM)'!AB34/'1 minus TOT (NEAM)'!AB86</f>
        <v>1.1771033758964491</v>
      </c>
      <c r="AC34" s="23"/>
    </row>
    <row r="35" spans="1:29" s="24" customFormat="1">
      <c r="A35" s="22">
        <v>1991</v>
      </c>
      <c r="B35" s="23">
        <f t="shared" si="0"/>
        <v>796.06192800726615</v>
      </c>
      <c r="C35" s="23">
        <f>'Raw Data (NEAM)'!C35/'1 minus TOT (NEAM)'!C87</f>
        <v>0</v>
      </c>
      <c r="D35" s="23">
        <f>'Raw Data (NEAM)'!D35/'1 minus TOT (NEAM)'!D87</f>
        <v>0</v>
      </c>
      <c r="E35" s="23">
        <f>'Raw Data (NEAM)'!E35/'1 minus TOT (NEAM)'!E87</f>
        <v>1.0007579408103442</v>
      </c>
      <c r="F35" s="23">
        <f>'Raw Data (NEAM)'!F35/'1 minus TOT (NEAM)'!F87</f>
        <v>0</v>
      </c>
      <c r="G35" s="23">
        <f>'Raw Data (NEAM)'!G35/'1 minus TOT (NEAM)'!G87</f>
        <v>0</v>
      </c>
      <c r="H35" s="23">
        <f t="shared" si="1"/>
        <v>1.0007579408103442</v>
      </c>
      <c r="I35" s="23">
        <f>'Raw Data (NEAM)'!I35/'1 minus TOT (NEAM)'!I87</f>
        <v>3.0009789377565599</v>
      </c>
      <c r="J35" s="23">
        <f>'Raw Data (NEAM)'!J35/'1 minus TOT (NEAM)'!J87</f>
        <v>2.000847797981216</v>
      </c>
      <c r="K35" s="23">
        <f>'Raw Data (NEAM)'!K35/'1 minus TOT (NEAM)'!K87</f>
        <v>4.0077943273857013</v>
      </c>
      <c r="L35" s="23">
        <f>'Raw Data (NEAM)'!L35/'1 minus TOT (NEAM)'!L87</f>
        <v>10.027186705649951</v>
      </c>
      <c r="M35" s="23">
        <f>'Raw Data (NEAM)'!M35/'1 minus TOT (NEAM)'!M87</f>
        <v>20.062471868433612</v>
      </c>
      <c r="N35" s="23">
        <f>'Raw Data (NEAM)'!N35/'1 minus TOT (NEAM)'!N87</f>
        <v>46.174951177104624</v>
      </c>
      <c r="O35" s="23">
        <f>'Raw Data (NEAM)'!O35/'1 minus TOT (NEAM)'!O87</f>
        <v>48.241051328591496</v>
      </c>
      <c r="P35" s="23">
        <f>'Raw Data (NEAM)'!P35/'1 minus TOT (NEAM)'!P87</f>
        <v>55.344903018812893</v>
      </c>
      <c r="Q35" s="23">
        <f>'Raw Data (NEAM)'!Q35/'1 minus TOT (NEAM)'!Q87</f>
        <v>48.41255689755323</v>
      </c>
      <c r="R35" s="23">
        <f>'Raw Data (NEAM)'!R35/'1 minus TOT (NEAM)'!R87</f>
        <v>53.633722894007974</v>
      </c>
      <c r="S35" s="23">
        <f>'Raw Data (NEAM)'!S35/'1 minus TOT (NEAM)'!S87</f>
        <v>66.176531056998826</v>
      </c>
      <c r="T35" s="23">
        <f>'Raw Data (NEAM)'!T35/'1 minus TOT (NEAM)'!T87</f>
        <v>87.207295939590992</v>
      </c>
      <c r="U35" s="23">
        <f>'Raw Data (NEAM)'!U35/'1 minus TOT (NEAM)'!U87</f>
        <v>88.207036601310932</v>
      </c>
      <c r="V35" s="23">
        <f>'Raw Data (NEAM)'!V35/'1 minus TOT (NEAM)'!V87</f>
        <v>88.479743810206145</v>
      </c>
      <c r="W35" s="23">
        <f>'Raw Data (NEAM)'!W35/'1 minus TOT (NEAM)'!W87</f>
        <v>83.80788653701515</v>
      </c>
      <c r="X35" s="23">
        <f>'Raw Data (NEAM)'!X35/'1 minus TOT (NEAM)'!X87</f>
        <v>62.592874437910758</v>
      </c>
      <c r="Y35" s="23">
        <f>'Raw Data (NEAM)'!Y35/'1 minus TOT (NEAM)'!Y87</f>
        <v>18.78440029433407</v>
      </c>
      <c r="Z35" s="23">
        <f>'Raw Data (NEAM)'!Z35/'1 minus TOT (NEAM)'!Z87</f>
        <v>8.8989364358116543</v>
      </c>
      <c r="AA35" s="23">
        <f>'Raw Data (NEAM)'!AA35/'1 minus TOT (NEAM)'!AA87</f>
        <v>0</v>
      </c>
      <c r="AB35" s="23">
        <f>'Raw Data (NEAM)'!AB35/'1 minus TOT (NEAM)'!AB87</f>
        <v>0</v>
      </c>
      <c r="AC35" s="23"/>
    </row>
    <row r="36" spans="1:29">
      <c r="A36" s="21">
        <f t="shared" ref="A36:A50" si="2">A35+1</f>
        <v>1992</v>
      </c>
      <c r="B36" s="23">
        <f t="shared" si="0"/>
        <v>841.8978361108891</v>
      </c>
      <c r="C36" s="23">
        <f>'Raw Data (NEAM)'!C36/'1 minus TOT (NEAM)'!C88</f>
        <v>0</v>
      </c>
      <c r="D36" s="23">
        <f>'Raw Data (NEAM)'!D36/'1 minus TOT (NEAM)'!D88</f>
        <v>0</v>
      </c>
      <c r="E36" s="23">
        <f>'Raw Data (NEAM)'!E36/'1 minus TOT (NEAM)'!E88</f>
        <v>0</v>
      </c>
      <c r="F36" s="23">
        <f>'Raw Data (NEAM)'!F36/'1 minus TOT (NEAM)'!F88</f>
        <v>0</v>
      </c>
      <c r="G36" s="23">
        <f>'Raw Data (NEAM)'!G36/'1 minus TOT (NEAM)'!G88</f>
        <v>0</v>
      </c>
      <c r="H36" s="23">
        <f t="shared" si="1"/>
        <v>0</v>
      </c>
      <c r="I36" s="23">
        <f>'Raw Data (NEAM)'!I36/'1 minus TOT (NEAM)'!I88</f>
        <v>2.0006876376193268</v>
      </c>
      <c r="J36" s="23">
        <f>'Raw Data (NEAM)'!J36/'1 minus TOT (NEAM)'!J88</f>
        <v>2.0007903457347163</v>
      </c>
      <c r="K36" s="23">
        <f>'Raw Data (NEAM)'!K36/'1 minus TOT (NEAM)'!K88</f>
        <v>6.0112553157175475</v>
      </c>
      <c r="L36" s="23">
        <f>'Raw Data (NEAM)'!L36/'1 minus TOT (NEAM)'!L88</f>
        <v>15.039554867069166</v>
      </c>
      <c r="M36" s="23">
        <f>'Raw Data (NEAM)'!M36/'1 minus TOT (NEAM)'!M88</f>
        <v>28.086454415551351</v>
      </c>
      <c r="N36" s="23">
        <f>'Raw Data (NEAM)'!N36/'1 minus TOT (NEAM)'!N88</f>
        <v>44.159978959021551</v>
      </c>
      <c r="O36" s="23">
        <f>'Raw Data (NEAM)'!O36/'1 minus TOT (NEAM)'!O88</f>
        <v>67.329125893707214</v>
      </c>
      <c r="P36" s="23">
        <f>'Raw Data (NEAM)'!P36/'1 minus TOT (NEAM)'!P88</f>
        <v>51.308852083322378</v>
      </c>
      <c r="Q36" s="23">
        <f>'Raw Data (NEAM)'!Q36/'1 minus TOT (NEAM)'!Q88</f>
        <v>53.468507975394779</v>
      </c>
      <c r="R36" s="23">
        <f>'Raw Data (NEAM)'!R36/'1 minus TOT (NEAM)'!R88</f>
        <v>54.597446073735</v>
      </c>
      <c r="S36" s="23">
        <f>'Raw Data (NEAM)'!S36/'1 minus TOT (NEAM)'!S88</f>
        <v>63.127330126030891</v>
      </c>
      <c r="T36" s="23">
        <f>'Raw Data (NEAM)'!T36/'1 minus TOT (NEAM)'!T88</f>
        <v>93.23196096786792</v>
      </c>
      <c r="U36" s="23">
        <f>'Raw Data (NEAM)'!U36/'1 minus TOT (NEAM)'!U88</f>
        <v>88.982375735889192</v>
      </c>
      <c r="V36" s="23">
        <f>'Raw Data (NEAM)'!V36/'1 minus TOT (NEAM)'!V88</f>
        <v>87.39729206302907</v>
      </c>
      <c r="W36" s="23">
        <f>'Raw Data (NEAM)'!W36/'1 minus TOT (NEAM)'!W88</f>
        <v>83.40167101713611</v>
      </c>
      <c r="X36" s="23">
        <f>'Raw Data (NEAM)'!X36/'1 minus TOT (NEAM)'!X88</f>
        <v>55.655579788230483</v>
      </c>
      <c r="Y36" s="23">
        <f>'Raw Data (NEAM)'!Y36/'1 minus TOT (NEAM)'!Y88</f>
        <v>29.492278294176749</v>
      </c>
      <c r="Z36" s="23">
        <f>'Raw Data (NEAM)'!Z36/'1 minus TOT (NEAM)'!Z88</f>
        <v>13.93666242682764</v>
      </c>
      <c r="AA36" s="23">
        <f>'Raw Data (NEAM)'!AA36/'1 minus TOT (NEAM)'!AA88</f>
        <v>2.6700321248279026</v>
      </c>
      <c r="AB36" s="23">
        <f>'Raw Data (NEAM)'!AB36/'1 minus TOT (NEAM)'!AB88</f>
        <v>0</v>
      </c>
      <c r="AC36" s="21">
        <v>0</v>
      </c>
    </row>
    <row r="37" spans="1:29">
      <c r="A37" s="21">
        <f t="shared" si="2"/>
        <v>1993</v>
      </c>
      <c r="B37" s="23">
        <f t="shared" si="0"/>
        <v>879.62044729414959</v>
      </c>
      <c r="C37" s="23">
        <f>'Raw Data (NEAM)'!C37/'1 minus TOT (NEAM)'!C89</f>
        <v>0</v>
      </c>
      <c r="D37" s="23">
        <f>'Raw Data (NEAM)'!D37/'1 minus TOT (NEAM)'!D89</f>
        <v>2.0023124902719762</v>
      </c>
      <c r="E37" s="23">
        <f>'Raw Data (NEAM)'!E37/'1 minus TOT (NEAM)'!E89</f>
        <v>1.0007472876282448</v>
      </c>
      <c r="F37" s="23">
        <f>'Raw Data (NEAM)'!F37/'1 minus TOT (NEAM)'!F89</f>
        <v>0</v>
      </c>
      <c r="G37" s="23">
        <f>'Raw Data (NEAM)'!G37/'1 minus TOT (NEAM)'!G89</f>
        <v>0</v>
      </c>
      <c r="H37" s="23">
        <f t="shared" si="1"/>
        <v>3.0030597779002211</v>
      </c>
      <c r="I37" s="23">
        <f>'Raw Data (NEAM)'!I37/'1 minus TOT (NEAM)'!I89</f>
        <v>3.0009379284952513</v>
      </c>
      <c r="J37" s="23">
        <f>'Raw Data (NEAM)'!J37/'1 minus TOT (NEAM)'!J89</f>
        <v>3.0012544369024523</v>
      </c>
      <c r="K37" s="23">
        <f>'Raw Data (NEAM)'!K37/'1 minus TOT (NEAM)'!K89</f>
        <v>2.0039872529413585</v>
      </c>
      <c r="L37" s="23">
        <f>'Raw Data (NEAM)'!L37/'1 minus TOT (NEAM)'!L89</f>
        <v>14.039854833899462</v>
      </c>
      <c r="M37" s="23">
        <f>'Raw Data (NEAM)'!M37/'1 minus TOT (NEAM)'!M89</f>
        <v>22.066958427774768</v>
      </c>
      <c r="N37" s="23">
        <f>'Raw Data (NEAM)'!N37/'1 minus TOT (NEAM)'!N89</f>
        <v>41.159587331068209</v>
      </c>
      <c r="O37" s="23">
        <f>'Raw Data (NEAM)'!O37/'1 minus TOT (NEAM)'!O89</f>
        <v>49.246221880045468</v>
      </c>
      <c r="P37" s="23">
        <f>'Raw Data (NEAM)'!P37/'1 minus TOT (NEAM)'!P89</f>
        <v>59.399777689167109</v>
      </c>
      <c r="Q37" s="23">
        <f>'Raw Data (NEAM)'!Q37/'1 minus TOT (NEAM)'!Q89</f>
        <v>66.568115863937621</v>
      </c>
      <c r="R37" s="23">
        <f>'Raw Data (NEAM)'!R37/'1 minus TOT (NEAM)'!R89</f>
        <v>64.771927900897381</v>
      </c>
      <c r="S37" s="23">
        <f>'Raw Data (NEAM)'!S37/'1 minus TOT (NEAM)'!S89</f>
        <v>62.082543640118608</v>
      </c>
      <c r="T37" s="23">
        <f>'Raw Data (NEAM)'!T37/'1 minus TOT (NEAM)'!T89</f>
        <v>69.742630461911219</v>
      </c>
      <c r="U37" s="23">
        <f>'Raw Data (NEAM)'!U37/'1 minus TOT (NEAM)'!U89</f>
        <v>110.87772119951552</v>
      </c>
      <c r="V37" s="23">
        <f>'Raw Data (NEAM)'!V37/'1 minus TOT (NEAM)'!V89</f>
        <v>93.716765801611103</v>
      </c>
      <c r="W37" s="23">
        <f>'Raw Data (NEAM)'!W37/'1 minus TOT (NEAM)'!W89</f>
        <v>91.266303905706252</v>
      </c>
      <c r="X37" s="23">
        <f>'Raw Data (NEAM)'!X37/'1 minus TOT (NEAM)'!X89</f>
        <v>63.516228785702111</v>
      </c>
      <c r="Y37" s="23">
        <f>'Raw Data (NEAM)'!Y37/'1 minus TOT (NEAM)'!Y89</f>
        <v>41.831387619064969</v>
      </c>
      <c r="Z37" s="23">
        <f>'Raw Data (NEAM)'!Z37/'1 minus TOT (NEAM)'!Z89</f>
        <v>17.014733406920381</v>
      </c>
      <c r="AA37" s="23">
        <f>'Raw Data (NEAM)'!AA37/'1 minus TOT (NEAM)'!AA89</f>
        <v>1.3104491505701652</v>
      </c>
      <c r="AB37" s="23">
        <f>'Raw Data (NEAM)'!AB37/'1 minus TOT (NEAM)'!AB89</f>
        <v>0</v>
      </c>
      <c r="AC37" s="21">
        <v>0</v>
      </c>
    </row>
    <row r="38" spans="1:29">
      <c r="A38" s="21">
        <f t="shared" si="2"/>
        <v>1994</v>
      </c>
      <c r="B38" s="23">
        <f t="shared" si="0"/>
        <v>870.14536034676712</v>
      </c>
      <c r="C38" s="23">
        <f>'Raw Data (NEAM)'!C38/'1 minus TOT (NEAM)'!C90</f>
        <v>0</v>
      </c>
      <c r="D38" s="23">
        <f>'Raw Data (NEAM)'!D38/'1 minus TOT (NEAM)'!D90</f>
        <v>0</v>
      </c>
      <c r="E38" s="23">
        <f>'Raw Data (NEAM)'!E38/'1 minus TOT (NEAM)'!E90</f>
        <v>0</v>
      </c>
      <c r="F38" s="23">
        <f>'Raw Data (NEAM)'!F38/'1 minus TOT (NEAM)'!F90</f>
        <v>0</v>
      </c>
      <c r="G38" s="23">
        <f>'Raw Data (NEAM)'!G38/'1 minus TOT (NEAM)'!G90</f>
        <v>0</v>
      </c>
      <c r="H38" s="23">
        <f t="shared" si="1"/>
        <v>0</v>
      </c>
      <c r="I38" s="23">
        <f>'Raw Data (NEAM)'!I38/'1 minus TOT (NEAM)'!I90</f>
        <v>2.0006605280230296</v>
      </c>
      <c r="J38" s="23">
        <f>'Raw Data (NEAM)'!J38/'1 minus TOT (NEAM)'!J90</f>
        <v>5.0021317691412737</v>
      </c>
      <c r="K38" s="23">
        <f>'Raw Data (NEAM)'!K38/'1 minus TOT (NEAM)'!K90</f>
        <v>3.0059681828553373</v>
      </c>
      <c r="L38" s="23">
        <f>'Raw Data (NEAM)'!L38/'1 minus TOT (NEAM)'!L90</f>
        <v>19.051139711634811</v>
      </c>
      <c r="M38" s="23">
        <f>'Raw Data (NEAM)'!M38/'1 minus TOT (NEAM)'!M90</f>
        <v>21.063430412803037</v>
      </c>
      <c r="N38" s="23">
        <f>'Raw Data (NEAM)'!N38/'1 minus TOT (NEAM)'!N90</f>
        <v>45.179588919558363</v>
      </c>
      <c r="O38" s="23">
        <f>'Raw Data (NEAM)'!O38/'1 minus TOT (NEAM)'!O90</f>
        <v>46.230473537954637</v>
      </c>
      <c r="P38" s="23">
        <f>'Raw Data (NEAM)'!P38/'1 minus TOT (NEAM)'!P90</f>
        <v>67.454320094116625</v>
      </c>
      <c r="Q38" s="23">
        <f>'Raw Data (NEAM)'!Q38/'1 minus TOT (NEAM)'!Q90</f>
        <v>64.558005098657119</v>
      </c>
      <c r="R38" s="23">
        <f>'Raw Data (NEAM)'!R38/'1 minus TOT (NEAM)'!R90</f>
        <v>53.643955872373397</v>
      </c>
      <c r="S38" s="23">
        <f>'Raw Data (NEAM)'!S38/'1 minus TOT (NEAM)'!S90</f>
        <v>76.267222066013005</v>
      </c>
      <c r="T38" s="23">
        <f>'Raw Data (NEAM)'!T38/'1 minus TOT (NEAM)'!T90</f>
        <v>109.65195171476076</v>
      </c>
      <c r="U38" s="23">
        <f>'Raw Data (NEAM)'!U38/'1 minus TOT (NEAM)'!U90</f>
        <v>80.702988580522046</v>
      </c>
      <c r="V38" s="23">
        <f>'Raw Data (NEAM)'!V38/'1 minus TOT (NEAM)'!V90</f>
        <v>96.830968822402824</v>
      </c>
      <c r="W38" s="23">
        <f>'Raw Data (NEAM)'!W38/'1 minus TOT (NEAM)'!W90</f>
        <v>63.183904777735982</v>
      </c>
      <c r="X38" s="23">
        <f>'Raw Data (NEAM)'!X38/'1 minus TOT (NEAM)'!X90</f>
        <v>64.455100192905789</v>
      </c>
      <c r="Y38" s="23">
        <f>'Raw Data (NEAM)'!Y38/'1 minus TOT (NEAM)'!Y90</f>
        <v>26.549002326729184</v>
      </c>
      <c r="Z38" s="23">
        <f>'Raw Data (NEAM)'!Z38/'1 minus TOT (NEAM)'!Z90</f>
        <v>22.758159979110452</v>
      </c>
      <c r="AA38" s="23">
        <f>'Raw Data (NEAM)'!AA38/'1 minus TOT (NEAM)'!AA90</f>
        <v>2.5563877594692919</v>
      </c>
      <c r="AB38" s="23">
        <f>'Raw Data (NEAM)'!AB38/'1 minus TOT (NEAM)'!AB90</f>
        <v>0</v>
      </c>
      <c r="AC38" s="21">
        <v>0</v>
      </c>
    </row>
    <row r="39" spans="1:29">
      <c r="A39" s="21">
        <f t="shared" si="2"/>
        <v>1995</v>
      </c>
      <c r="B39" s="23">
        <f t="shared" si="0"/>
        <v>953.26654170174788</v>
      </c>
      <c r="C39" s="23">
        <f>'Raw Data (NEAM)'!C39/'1 minus TOT (NEAM)'!C91</f>
        <v>1.0141090816196194</v>
      </c>
      <c r="D39" s="23">
        <f>'Raw Data (NEAM)'!D39/'1 minus TOT (NEAM)'!D91</f>
        <v>1.0010832863032437</v>
      </c>
      <c r="E39" s="23">
        <f>'Raw Data (NEAM)'!E39/'1 minus TOT (NEAM)'!E91</f>
        <v>0</v>
      </c>
      <c r="F39" s="23">
        <f>'Raw Data (NEAM)'!F39/'1 minus TOT (NEAM)'!F91</f>
        <v>0</v>
      </c>
      <c r="G39" s="23">
        <f>'Raw Data (NEAM)'!G39/'1 minus TOT (NEAM)'!G91</f>
        <v>0</v>
      </c>
      <c r="H39" s="23">
        <f t="shared" si="1"/>
        <v>2.0151923679228632</v>
      </c>
      <c r="I39" s="23">
        <f>'Raw Data (NEAM)'!I39/'1 minus TOT (NEAM)'!I91</f>
        <v>4.0012436445739299</v>
      </c>
      <c r="J39" s="23">
        <f>'Raw Data (NEAM)'!J39/'1 minus TOT (NEAM)'!J91</f>
        <v>3.0012194605061784</v>
      </c>
      <c r="K39" s="23">
        <f>'Raw Data (NEAM)'!K39/'1 minus TOT (NEAM)'!K91</f>
        <v>6.0105116497220346</v>
      </c>
      <c r="L39" s="23">
        <f>'Raw Data (NEAM)'!L39/'1 minus TOT (NEAM)'!L91</f>
        <v>9.0226559295104085</v>
      </c>
      <c r="M39" s="23">
        <f>'Raw Data (NEAM)'!M39/'1 minus TOT (NEAM)'!M91</f>
        <v>23.066150886146584</v>
      </c>
      <c r="N39" s="23">
        <f>'Raw Data (NEAM)'!N39/'1 minus TOT (NEAM)'!N91</f>
        <v>47.179337897295532</v>
      </c>
      <c r="O39" s="23">
        <f>'Raw Data (NEAM)'!O39/'1 minus TOT (NEAM)'!O91</f>
        <v>60.296788551948026</v>
      </c>
      <c r="P39" s="23">
        <f>'Raw Data (NEAM)'!P39/'1 minus TOT (NEAM)'!P91</f>
        <v>62.413500575652911</v>
      </c>
      <c r="Q39" s="23">
        <f>'Raw Data (NEAM)'!Q39/'1 minus TOT (NEAM)'!Q91</f>
        <v>58.508485545080404</v>
      </c>
      <c r="R39" s="23">
        <f>'Raw Data (NEAM)'!R39/'1 minus TOT (NEAM)'!R91</f>
        <v>90.071087366872391</v>
      </c>
      <c r="S39" s="23">
        <f>'Raw Data (NEAM)'!S39/'1 minus TOT (NEAM)'!S91</f>
        <v>64.053017439947354</v>
      </c>
      <c r="T39" s="23">
        <f>'Raw Data (NEAM)'!T39/'1 minus TOT (NEAM)'!T91</f>
        <v>98.408510320311294</v>
      </c>
      <c r="U39" s="23">
        <f>'Raw Data (NEAM)'!U39/'1 minus TOT (NEAM)'!U91</f>
        <v>105.45680993959728</v>
      </c>
      <c r="V39" s="23">
        <f>'Raw Data (NEAM)'!V39/'1 minus TOT (NEAM)'!V91</f>
        <v>99.945836530868732</v>
      </c>
      <c r="W39" s="23">
        <f>'Raw Data (NEAM)'!W39/'1 minus TOT (NEAM)'!W91</f>
        <v>88.866678970039885</v>
      </c>
      <c r="X39" s="23">
        <f>'Raw Data (NEAM)'!X39/'1 minus TOT (NEAM)'!X91</f>
        <v>69.880726527972399</v>
      </c>
      <c r="Y39" s="23">
        <f>'Raw Data (NEAM)'!Y39/'1 minus TOT (NEAM)'!Y91</f>
        <v>43.061924081969465</v>
      </c>
      <c r="Z39" s="23">
        <f>'Raw Data (NEAM)'!Z39/'1 minus TOT (NEAM)'!Z91</f>
        <v>15.431665931244735</v>
      </c>
      <c r="AA39" s="23">
        <f>'Raw Data (NEAM)'!AA39/'1 minus TOT (NEAM)'!AA91</f>
        <v>1.2648532569792412</v>
      </c>
      <c r="AB39" s="23">
        <f>'Raw Data (NEAM)'!AB39/'1 minus TOT (NEAM)'!AB91</f>
        <v>1.3103448275862069</v>
      </c>
      <c r="AC39" s="21">
        <v>0</v>
      </c>
    </row>
    <row r="40" spans="1:29">
      <c r="A40" s="21">
        <f t="shared" si="2"/>
        <v>1996</v>
      </c>
      <c r="B40" s="23">
        <f t="shared" si="0"/>
        <v>1042.3675618534608</v>
      </c>
      <c r="C40" s="23">
        <f>'Raw Data (NEAM)'!C40/'1 minus TOT (NEAM)'!C92</f>
        <v>0</v>
      </c>
      <c r="D40" s="23">
        <f>'Raw Data (NEAM)'!D40/'1 minus TOT (NEAM)'!D92</f>
        <v>0</v>
      </c>
      <c r="E40" s="23">
        <f>'Raw Data (NEAM)'!E40/'1 minus TOT (NEAM)'!E92</f>
        <v>0</v>
      </c>
      <c r="F40" s="23">
        <f>'Raw Data (NEAM)'!F40/'1 minus TOT (NEAM)'!F92</f>
        <v>1.0005291875454012</v>
      </c>
      <c r="G40" s="23">
        <f>'Raw Data (NEAM)'!G40/'1 minus TOT (NEAM)'!G92</f>
        <v>0</v>
      </c>
      <c r="H40" s="23">
        <f t="shared" si="1"/>
        <v>1.0005291875454012</v>
      </c>
      <c r="I40" s="23">
        <f>'Raw Data (NEAM)'!I40/'1 minus TOT (NEAM)'!I92</f>
        <v>1.0003062073781031</v>
      </c>
      <c r="J40" s="23">
        <f>'Raw Data (NEAM)'!J40/'1 minus TOT (NEAM)'!J92</f>
        <v>2.0007579288110584</v>
      </c>
      <c r="K40" s="23">
        <f>'Raw Data (NEAM)'!K40/'1 minus TOT (NEAM)'!K92</f>
        <v>2.0032277373725438</v>
      </c>
      <c r="L40" s="23">
        <f>'Raw Data (NEAM)'!L40/'1 minus TOT (NEAM)'!L92</f>
        <v>10.024084638345549</v>
      </c>
      <c r="M40" s="23">
        <f>'Raw Data (NEAM)'!M40/'1 minus TOT (NEAM)'!M92</f>
        <v>23.058732626246453</v>
      </c>
      <c r="N40" s="23">
        <f>'Raw Data (NEAM)'!N40/'1 minus TOT (NEAM)'!N92</f>
        <v>54.177175838594351</v>
      </c>
      <c r="O40" s="23">
        <f>'Raw Data (NEAM)'!O40/'1 minus TOT (NEAM)'!O92</f>
        <v>54.230345371644106</v>
      </c>
      <c r="P40" s="23">
        <f>'Raw Data (NEAM)'!P40/'1 minus TOT (NEAM)'!P92</f>
        <v>76.45064898905369</v>
      </c>
      <c r="Q40" s="23">
        <f>'Raw Data (NEAM)'!Q40/'1 minus TOT (NEAM)'!Q92</f>
        <v>81.667441758331378</v>
      </c>
      <c r="R40" s="23">
        <f>'Raw Data (NEAM)'!R40/'1 minus TOT (NEAM)'!R92</f>
        <v>74.833554167950041</v>
      </c>
      <c r="S40" s="23">
        <f>'Raw Data (NEAM)'!S40/'1 minus TOT (NEAM)'!S92</f>
        <v>83.332965316024229</v>
      </c>
      <c r="T40" s="23">
        <f>'Raw Data (NEAM)'!T40/'1 minus TOT (NEAM)'!T92</f>
        <v>102.46941486099576</v>
      </c>
      <c r="U40" s="23">
        <f>'Raw Data (NEAM)'!U40/'1 minus TOT (NEAM)'!U92</f>
        <v>97.026724484883886</v>
      </c>
      <c r="V40" s="23">
        <f>'Raw Data (NEAM)'!V40/'1 minus TOT (NEAM)'!V92</f>
        <v>130.29375255428712</v>
      </c>
      <c r="W40" s="23">
        <f>'Raw Data (NEAM)'!W40/'1 minus TOT (NEAM)'!W92</f>
        <v>101.65897110856152</v>
      </c>
      <c r="X40" s="23">
        <f>'Raw Data (NEAM)'!X40/'1 minus TOT (NEAM)'!X92</f>
        <v>88.514516456495755</v>
      </c>
      <c r="Y40" s="23">
        <f>'Raw Data (NEAM)'!Y40/'1 minus TOT (NEAM)'!Y92</f>
        <v>39.402016195670136</v>
      </c>
      <c r="Z40" s="23">
        <f>'Raw Data (NEAM)'!Z40/'1 minus TOT (NEAM)'!Z92</f>
        <v>13.06239113222486</v>
      </c>
      <c r="AA40" s="23">
        <f>'Raw Data (NEAM)'!AA40/'1 minus TOT (NEAM)'!AA92</f>
        <v>4.8495030099398004</v>
      </c>
      <c r="AB40" s="23">
        <f>'Raw Data (NEAM)'!AB40/'1 minus TOT (NEAM)'!AB92</f>
        <v>1.3105022831050228</v>
      </c>
      <c r="AC40" s="21">
        <v>0</v>
      </c>
    </row>
    <row r="41" spans="1:29">
      <c r="A41" s="21">
        <f t="shared" si="2"/>
        <v>1997</v>
      </c>
      <c r="B41" s="23">
        <f t="shared" si="0"/>
        <v>1118.7742475431041</v>
      </c>
      <c r="C41" s="23">
        <f>'Raw Data (NEAM)'!C41/'1 minus TOT (NEAM)'!C93</f>
        <v>0</v>
      </c>
      <c r="D41" s="23">
        <f>'Raw Data (NEAM)'!D41/'1 minus TOT (NEAM)'!D93</f>
        <v>0</v>
      </c>
      <c r="E41" s="23">
        <f>'Raw Data (NEAM)'!E41/'1 minus TOT (NEAM)'!E93</f>
        <v>0</v>
      </c>
      <c r="F41" s="23">
        <f>'Raw Data (NEAM)'!F41/'1 minus TOT (NEAM)'!F93</f>
        <v>0</v>
      </c>
      <c r="G41" s="23">
        <f>'Raw Data (NEAM)'!G41/'1 minus TOT (NEAM)'!G93</f>
        <v>1.0003670921711394</v>
      </c>
      <c r="H41" s="23">
        <f t="shared" si="1"/>
        <v>1.0003670921711394</v>
      </c>
      <c r="I41" s="23">
        <f>'Raw Data (NEAM)'!I41/'1 minus TOT (NEAM)'!I93</f>
        <v>6.0017043851233138</v>
      </c>
      <c r="J41" s="23">
        <f>'Raw Data (NEAM)'!J41/'1 minus TOT (NEAM)'!J93</f>
        <v>3.0010225035112899</v>
      </c>
      <c r="K41" s="23">
        <f>'Raw Data (NEAM)'!K41/'1 minus TOT (NEAM)'!K93</f>
        <v>9.0129436050070204</v>
      </c>
      <c r="L41" s="23">
        <f>'Raw Data (NEAM)'!L41/'1 minus TOT (NEAM)'!L93</f>
        <v>19.043781546514438</v>
      </c>
      <c r="M41" s="23">
        <f>'Raw Data (NEAM)'!M41/'1 minus TOT (NEAM)'!M93</f>
        <v>25.058518729958081</v>
      </c>
      <c r="N41" s="23">
        <f>'Raw Data (NEAM)'!N41/'1 minus TOT (NEAM)'!N93</f>
        <v>32.085618045351303</v>
      </c>
      <c r="O41" s="23">
        <f>'Raw Data (NEAM)'!O41/'1 minus TOT (NEAM)'!O93</f>
        <v>71.252016557651189</v>
      </c>
      <c r="P41" s="23">
        <f>'Raw Data (NEAM)'!P41/'1 minus TOT (NEAM)'!P93</f>
        <v>74.371195642097447</v>
      </c>
      <c r="Q41" s="23">
        <f>'Raw Data (NEAM)'!Q41/'1 minus TOT (NEAM)'!Q93</f>
        <v>90.694877022317243</v>
      </c>
      <c r="R41" s="23">
        <f>'Raw Data (NEAM)'!R41/'1 minus TOT (NEAM)'!R93</f>
        <v>96.015161001742001</v>
      </c>
      <c r="S41" s="23">
        <f>'Raw Data (NEAM)'!S41/'1 minus TOT (NEAM)'!S93</f>
        <v>78.222576722537923</v>
      </c>
      <c r="T41" s="23">
        <f>'Raw Data (NEAM)'!T41/'1 minus TOT (NEAM)'!T93</f>
        <v>99.319625502659449</v>
      </c>
      <c r="U41" s="23">
        <f>'Raw Data (NEAM)'!U41/'1 minus TOT (NEAM)'!U93</f>
        <v>108.29123903222411</v>
      </c>
      <c r="V41" s="23">
        <f>'Raw Data (NEAM)'!V41/'1 minus TOT (NEAM)'!V93</f>
        <v>127.96856492633651</v>
      </c>
      <c r="W41" s="23">
        <f>'Raw Data (NEAM)'!W41/'1 minus TOT (NEAM)'!W93</f>
        <v>127.02101061076108</v>
      </c>
      <c r="X41" s="23">
        <f>'Raw Data (NEAM)'!X41/'1 minus TOT (NEAM)'!X93</f>
        <v>82.660129477268413</v>
      </c>
      <c r="Y41" s="23">
        <f>'Raw Data (NEAM)'!Y41/'1 minus TOT (NEAM)'!Y93</f>
        <v>46.327892938132806</v>
      </c>
      <c r="Z41" s="23">
        <f>'Raw Data (NEAM)'!Z41/'1 minus TOT (NEAM)'!Z93</f>
        <v>18.998453705449744</v>
      </c>
      <c r="AA41" s="23">
        <f>'Raw Data (NEAM)'!AA41/'1 minus TOT (NEAM)'!AA93</f>
        <v>2.4275484962895457</v>
      </c>
      <c r="AB41" s="23">
        <f>'Raw Data (NEAM)'!AB41/'1 minus TOT (NEAM)'!AB93</f>
        <v>0</v>
      </c>
      <c r="AC41" s="21">
        <v>0</v>
      </c>
    </row>
    <row r="42" spans="1:29">
      <c r="A42" s="21">
        <f t="shared" si="2"/>
        <v>1998</v>
      </c>
      <c r="B42" s="23">
        <f t="shared" si="0"/>
        <v>1011.1308235830402</v>
      </c>
      <c r="C42" s="23">
        <f>'Raw Data (NEAM)'!C42/'1 minus TOT (NEAM)'!C94</f>
        <v>1.0135992566370799</v>
      </c>
      <c r="D42" s="23">
        <f>'Raw Data (NEAM)'!D42/'1 minus TOT (NEAM)'!D94</f>
        <v>0</v>
      </c>
      <c r="E42" s="23">
        <f>'Raw Data (NEAM)'!E42/'1 minus TOT (NEAM)'!E94</f>
        <v>0</v>
      </c>
      <c r="F42" s="23">
        <f>'Raw Data (NEAM)'!F42/'1 minus TOT (NEAM)'!F94</f>
        <v>0</v>
      </c>
      <c r="G42" s="23">
        <f>'Raw Data (NEAM)'!G42/'1 minus TOT (NEAM)'!G94</f>
        <v>0</v>
      </c>
      <c r="H42" s="23">
        <f t="shared" si="1"/>
        <v>1.0135992566370799</v>
      </c>
      <c r="I42" s="23">
        <f>'Raw Data (NEAM)'!I42/'1 minus TOT (NEAM)'!I94</f>
        <v>2.0054859936612615</v>
      </c>
      <c r="J42" s="23">
        <f>'Raw Data (NEAM)'!J42/'1 minus TOT (NEAM)'!J94</f>
        <v>3.0008606877371622</v>
      </c>
      <c r="K42" s="23">
        <f>'Raw Data (NEAM)'!K42/'1 minus TOT (NEAM)'!K94</f>
        <v>7.0023808082165084</v>
      </c>
      <c r="L42" s="23">
        <f>'Raw Data (NEAM)'!L42/'1 minus TOT (NEAM)'!L94</f>
        <v>8.0114499761190494</v>
      </c>
      <c r="M42" s="23">
        <f>'Raw Data (NEAM)'!M42/'1 minus TOT (NEAM)'!M94</f>
        <v>21.040435728796169</v>
      </c>
      <c r="N42" s="23">
        <f>'Raw Data (NEAM)'!N42/'1 minus TOT (NEAM)'!N94</f>
        <v>30.06024750840902</v>
      </c>
      <c r="O42" s="23">
        <f>'Raw Data (NEAM)'!O42/'1 minus TOT (NEAM)'!O94</f>
        <v>48.108912822513574</v>
      </c>
      <c r="P42" s="23">
        <f>'Raw Data (NEAM)'!P42/'1 minus TOT (NEAM)'!P94</f>
        <v>70.238290516184719</v>
      </c>
      <c r="Q42" s="23">
        <f>'Raw Data (NEAM)'!Q42/'1 minus TOT (NEAM)'!Q94</f>
        <v>85.481815170264227</v>
      </c>
      <c r="R42" s="23">
        <f>'Raw Data (NEAM)'!R42/'1 minus TOT (NEAM)'!R94</f>
        <v>91.851146879361323</v>
      </c>
      <c r="S42" s="23">
        <f>'Raw Data (NEAM)'!S42/'1 minus TOT (NEAM)'!S94</f>
        <v>79.034870487096029</v>
      </c>
      <c r="T42" s="23">
        <f>'Raw Data (NEAM)'!T42/'1 minus TOT (NEAM)'!T94</f>
        <v>97.776020400132225</v>
      </c>
      <c r="U42" s="23">
        <f>'Raw Data (NEAM)'!U42/'1 minus TOT (NEAM)'!U94</f>
        <v>115.0319366421666</v>
      </c>
      <c r="V42" s="23">
        <f>'Raw Data (NEAM)'!V42/'1 minus TOT (NEAM)'!V94</f>
        <v>102.07476282428009</v>
      </c>
      <c r="W42" s="23">
        <f>'Raw Data (NEAM)'!W42/'1 minus TOT (NEAM)'!W94</f>
        <v>111.10962461339577</v>
      </c>
      <c r="X42" s="23">
        <f>'Raw Data (NEAM)'!X42/'1 minus TOT (NEAM)'!X94</f>
        <v>77.371329383796834</v>
      </c>
      <c r="Y42" s="23">
        <f>'Raw Data (NEAM)'!Y42/'1 minus TOT (NEAM)'!Y94</f>
        <v>47.5779076325354</v>
      </c>
      <c r="Z42" s="23">
        <f>'Raw Data (NEAM)'!Z42/'1 minus TOT (NEAM)'!Z94</f>
        <v>10.836935008280486</v>
      </c>
      <c r="AA42" s="23">
        <f>'Raw Data (NEAM)'!AA42/'1 minus TOT (NEAM)'!AA94</f>
        <v>1.2502602230483271</v>
      </c>
      <c r="AB42" s="23">
        <f>'Raw Data (NEAM)'!AB42/'1 minus TOT (NEAM)'!AB94</f>
        <v>1.2525510204081631</v>
      </c>
    </row>
    <row r="43" spans="1:29">
      <c r="A43" s="21">
        <f t="shared" si="2"/>
        <v>1999</v>
      </c>
      <c r="B43" s="23">
        <f t="shared" si="0"/>
        <v>895.65440683047484</v>
      </c>
      <c r="C43" s="23">
        <f>'Raw Data (NEAM)'!C43/'1 minus TOT (NEAM)'!C95</f>
        <v>0</v>
      </c>
      <c r="D43" s="23">
        <f>'Raw Data (NEAM)'!D43/'1 minus TOT (NEAM)'!D95</f>
        <v>0</v>
      </c>
      <c r="E43" s="23">
        <f>'Raw Data (NEAM)'!E43/'1 minus TOT (NEAM)'!E95</f>
        <v>0</v>
      </c>
      <c r="F43" s="23">
        <f>'Raw Data (NEAM)'!F43/'1 minus TOT (NEAM)'!F95</f>
        <v>0</v>
      </c>
      <c r="G43" s="23">
        <f>'Raw Data (NEAM)'!G43/'1 minus TOT (NEAM)'!G95</f>
        <v>1.0005222874902475</v>
      </c>
      <c r="H43" s="23">
        <f t="shared" si="1"/>
        <v>1.0005222874902475</v>
      </c>
      <c r="I43" s="23">
        <f>'Raw Data (NEAM)'!I43/'1 minus TOT (NEAM)'!I95</f>
        <v>1.0027084745777193</v>
      </c>
      <c r="J43" s="23">
        <f>'Raw Data (NEAM)'!J43/'1 minus TOT (NEAM)'!J95</f>
        <v>1.0002652845402276</v>
      </c>
      <c r="K43" s="23">
        <f>'Raw Data (NEAM)'!K43/'1 minus TOT (NEAM)'!K95</f>
        <v>5.0015724923631772</v>
      </c>
      <c r="L43" s="23">
        <f>'Raw Data (NEAM)'!L43/'1 minus TOT (NEAM)'!L95</f>
        <v>7.009350748096403</v>
      </c>
      <c r="M43" s="23">
        <f>'Raw Data (NEAM)'!M43/'1 minus TOT (NEAM)'!M95</f>
        <v>16.030213882319494</v>
      </c>
      <c r="N43" s="23">
        <f>'Raw Data (NEAM)'!N43/'1 minus TOT (NEAM)'!N95</f>
        <v>22.040717566160666</v>
      </c>
      <c r="O43" s="23">
        <f>'Raw Data (NEAM)'!O43/'1 minus TOT (NEAM)'!O95</f>
        <v>32.067822543123327</v>
      </c>
      <c r="P43" s="23">
        <f>'Raw Data (NEAM)'!P43/'1 minus TOT (NEAM)'!P95</f>
        <v>52.167732839492373</v>
      </c>
      <c r="Q43" s="23">
        <f>'Raw Data (NEAM)'!Q43/'1 minus TOT (NEAM)'!Q95</f>
        <v>60.330564603547757</v>
      </c>
      <c r="R43" s="23">
        <f>'Raw Data (NEAM)'!R43/'1 minus TOT (NEAM)'!R95</f>
        <v>68.61132536398074</v>
      </c>
      <c r="S43" s="23">
        <f>'Raw Data (NEAM)'!S43/'1 minus TOT (NEAM)'!S95</f>
        <v>84.110951075648956</v>
      </c>
      <c r="T43" s="23">
        <f>'Raw Data (NEAM)'!T43/'1 minus TOT (NEAM)'!T95</f>
        <v>92.69565816386006</v>
      </c>
      <c r="U43" s="23">
        <f>'Raw Data (NEAM)'!U43/'1 minus TOT (NEAM)'!U95</f>
        <v>87.265624099772992</v>
      </c>
      <c r="V43" s="23">
        <f>'Raw Data (NEAM)'!V43/'1 minus TOT (NEAM)'!V95</f>
        <v>98.878495377749445</v>
      </c>
      <c r="W43" s="23">
        <f>'Raw Data (NEAM)'!W43/'1 minus TOT (NEAM)'!W95</f>
        <v>135.62989753306721</v>
      </c>
      <c r="X43" s="23">
        <f>'Raw Data (NEAM)'!X43/'1 minus TOT (NEAM)'!X95</f>
        <v>48.928429885241023</v>
      </c>
      <c r="Y43" s="23">
        <f>'Raw Data (NEAM)'!Y43/'1 minus TOT (NEAM)'!Y95</f>
        <v>53.505739586749755</v>
      </c>
      <c r="Z43" s="23">
        <f>'Raw Data (NEAM)'!Z43/'1 minus TOT (NEAM)'!Z95</f>
        <v>19.696919524203739</v>
      </c>
      <c r="AA43" s="23">
        <f>'Raw Data (NEAM)'!AA43/'1 minus TOT (NEAM)'!AA95</f>
        <v>6.2922162632265541</v>
      </c>
      <c r="AB43" s="23">
        <f>'Raw Data (NEAM)'!AB43/'1 minus TOT (NEAM)'!AB95</f>
        <v>2.3876792352628784</v>
      </c>
    </row>
    <row r="44" spans="1:29">
      <c r="A44" s="21">
        <f t="shared" si="2"/>
        <v>2000</v>
      </c>
      <c r="B44" s="23">
        <f t="shared" si="0"/>
        <v>841.41156485732745</v>
      </c>
      <c r="C44" s="23">
        <f>'Raw Data (NEAM)'!C44/'1 minus TOT (NEAM)'!C96</f>
        <v>0</v>
      </c>
      <c r="D44" s="23">
        <f>'Raw Data (NEAM)'!D44/'1 minus TOT (NEAM)'!D96</f>
        <v>0</v>
      </c>
      <c r="E44" s="23">
        <f>'Raw Data (NEAM)'!E44/'1 minus TOT (NEAM)'!E96</f>
        <v>0</v>
      </c>
      <c r="F44" s="23">
        <f>'Raw Data (NEAM)'!F44/'1 minus TOT (NEAM)'!F96</f>
        <v>0</v>
      </c>
      <c r="G44" s="23">
        <f>'Raw Data (NEAM)'!G44/'1 minus TOT (NEAM)'!G96</f>
        <v>0</v>
      </c>
      <c r="H44" s="23">
        <f t="shared" si="1"/>
        <v>0</v>
      </c>
      <c r="I44" s="23">
        <f>'Raw Data (NEAM)'!I44/'1 minus TOT (NEAM)'!I96</f>
        <v>3.0081769894212904</v>
      </c>
      <c r="J44" s="23">
        <f>'Raw Data (NEAM)'!J44/'1 minus TOT (NEAM)'!J96</f>
        <v>0</v>
      </c>
      <c r="K44" s="23">
        <f>'Raw Data (NEAM)'!K44/'1 minus TOT (NEAM)'!K96</f>
        <v>7.0020664547649023</v>
      </c>
      <c r="L44" s="23">
        <f>'Raw Data (NEAM)'!L44/'1 minus TOT (NEAM)'!L96</f>
        <v>15.018542921639352</v>
      </c>
      <c r="M44" s="23">
        <f>'Raw Data (NEAM)'!M44/'1 minus TOT (NEAM)'!M96</f>
        <v>12.023085261895767</v>
      </c>
      <c r="N44" s="23">
        <f>'Raw Data (NEAM)'!N44/'1 minus TOT (NEAM)'!N96</f>
        <v>17.032112920399094</v>
      </c>
      <c r="O44" s="23">
        <f>'Raw Data (NEAM)'!O44/'1 minus TOT (NEAM)'!O96</f>
        <v>37.075155932930144</v>
      </c>
      <c r="P44" s="23">
        <f>'Raw Data (NEAM)'!P44/'1 minus TOT (NEAM)'!P96</f>
        <v>33.100139982502185</v>
      </c>
      <c r="Q44" s="23">
        <f>'Raw Data (NEAM)'!Q44/'1 minus TOT (NEAM)'!Q96</f>
        <v>65.337348024316114</v>
      </c>
      <c r="R44" s="23">
        <f>'Raw Data (NEAM)'!R44/'1 minus TOT (NEAM)'!R96</f>
        <v>67.557677003716407</v>
      </c>
      <c r="S44" s="23">
        <f>'Raw Data (NEAM)'!S44/'1 minus TOT (NEAM)'!S96</f>
        <v>87.176371432964501</v>
      </c>
      <c r="T44" s="23">
        <f>'Raw Data (NEAM)'!T44/'1 minus TOT (NEAM)'!T96</f>
        <v>82.454940592723091</v>
      </c>
      <c r="U44" s="23">
        <f>'Raw Data (NEAM)'!U44/'1 minus TOT (NEAM)'!U96</f>
        <v>81.0580628511904</v>
      </c>
      <c r="V44" s="23">
        <f>'Raw Data (NEAM)'!V44/'1 minus TOT (NEAM)'!V96</f>
        <v>111.16086605562563</v>
      </c>
      <c r="W44" s="23">
        <f>'Raw Data (NEAM)'!W44/'1 minus TOT (NEAM)'!W96</f>
        <v>85.199431009957323</v>
      </c>
      <c r="X44" s="23">
        <f>'Raw Data (NEAM)'!X44/'1 minus TOT (NEAM)'!X96</f>
        <v>69.924916201117313</v>
      </c>
      <c r="Y44" s="23">
        <f>'Raw Data (NEAM)'!Y44/'1 minus TOT (NEAM)'!Y96</f>
        <v>47.272718060079626</v>
      </c>
      <c r="Z44" s="23">
        <f>'Raw Data (NEAM)'!Z44/'1 minus TOT (NEAM)'!Z96</f>
        <v>16.048357152109148</v>
      </c>
      <c r="AA44" s="23">
        <f>'Raw Data (NEAM)'!AA44/'1 minus TOT (NEAM)'!AA96</f>
        <v>3.9615960099750622</v>
      </c>
      <c r="AB44" s="23">
        <f>'Raw Data (NEAM)'!AB44/'1 minus TOT (NEAM)'!AB96</f>
        <v>0</v>
      </c>
    </row>
    <row r="45" spans="1:29">
      <c r="A45" s="21">
        <f t="shared" si="2"/>
        <v>2001</v>
      </c>
      <c r="B45" s="23">
        <f t="shared" si="0"/>
        <v>919.79427292360049</v>
      </c>
      <c r="C45" s="23">
        <f>'Raw Data (NEAM)'!C45/'1 minus TOT (NEAM)'!C97</f>
        <v>0</v>
      </c>
      <c r="D45" s="23">
        <f>'Raw Data (NEAM)'!D45/'1 minus TOT (NEAM)'!D97</f>
        <v>0</v>
      </c>
      <c r="E45" s="23">
        <f>'Raw Data (NEAM)'!E45/'1 minus TOT (NEAM)'!E97</f>
        <v>0</v>
      </c>
      <c r="F45" s="23">
        <f>'Raw Data (NEAM)'!F45/'1 minus TOT (NEAM)'!F97</f>
        <v>0</v>
      </c>
      <c r="G45" s="23">
        <f>'Raw Data (NEAM)'!G45/'1 minus TOT (NEAM)'!G97</f>
        <v>0</v>
      </c>
      <c r="H45" s="23">
        <f t="shared" si="1"/>
        <v>0</v>
      </c>
      <c r="I45" s="23">
        <f>'Raw Data (NEAM)'!I45/'1 minus TOT (NEAM)'!I97</f>
        <v>1.0026887565359874</v>
      </c>
      <c r="J45" s="23">
        <f>'Raw Data (NEAM)'!J45/'1 minus TOT (NEAM)'!J97</f>
        <v>3.0006327086063709</v>
      </c>
      <c r="K45" s="23">
        <f>'Raw Data (NEAM)'!K45/'1 minus TOT (NEAM)'!K97</f>
        <v>11.003294743908542</v>
      </c>
      <c r="L45" s="23">
        <f>'Raw Data (NEAM)'!L45/'1 minus TOT (NEAM)'!L97</f>
        <v>11.013287057309306</v>
      </c>
      <c r="M45" s="23">
        <f>'Raw Data (NEAM)'!M45/'1 minus TOT (NEAM)'!M97</f>
        <v>18.036453762191428</v>
      </c>
      <c r="N45" s="23">
        <f>'Raw Data (NEAM)'!N45/'1 minus TOT (NEAM)'!N97</f>
        <v>14.025512922860987</v>
      </c>
      <c r="O45" s="23">
        <f>'Raw Data (NEAM)'!O45/'1 minus TOT (NEAM)'!O97</f>
        <v>33.067848806476327</v>
      </c>
      <c r="P45" s="23">
        <f>'Raw Data (NEAM)'!P45/'1 minus TOT (NEAM)'!P97</f>
        <v>45.136514689668587</v>
      </c>
      <c r="Q45" s="23">
        <f>'Raw Data (NEAM)'!Q45/'1 minus TOT (NEAM)'!Q97</f>
        <v>56.276188469138745</v>
      </c>
      <c r="R45" s="23">
        <f>'Raw Data (NEAM)'!R45/'1 minus TOT (NEAM)'!R97</f>
        <v>75.600005336839828</v>
      </c>
      <c r="S45" s="23">
        <f>'Raw Data (NEAM)'!S45/'1 minus TOT (NEAM)'!S97</f>
        <v>93.277617890408735</v>
      </c>
      <c r="T45" s="23">
        <f>'Raw Data (NEAM)'!T45/'1 minus TOT (NEAM)'!T97</f>
        <v>91.614104908545514</v>
      </c>
      <c r="U45" s="23">
        <f>'Raw Data (NEAM)'!U45/'1 minus TOT (NEAM)'!U97</f>
        <v>103.55758979964099</v>
      </c>
      <c r="V45" s="23">
        <f>'Raw Data (NEAM)'!V45/'1 minus TOT (NEAM)'!V97</f>
        <v>114.30265714871635</v>
      </c>
      <c r="W45" s="23">
        <f>'Raw Data (NEAM)'!W45/'1 minus TOT (NEAM)'!W97</f>
        <v>91.270046254617696</v>
      </c>
      <c r="X45" s="23">
        <f>'Raw Data (NEAM)'!X45/'1 minus TOT (NEAM)'!X97</f>
        <v>81.747414595580267</v>
      </c>
      <c r="Y45" s="23">
        <f>'Raw Data (NEAM)'!Y45/'1 minus TOT (NEAM)'!Y97</f>
        <v>53.905346029633947</v>
      </c>
      <c r="Z45" s="23">
        <f>'Raw Data (NEAM)'!Z45/'1 minus TOT (NEAM)'!Z97</f>
        <v>16.913291737568539</v>
      </c>
      <c r="AA45" s="23">
        <f>'Raw Data (NEAM)'!AA45/'1 minus TOT (NEAM)'!AA97</f>
        <v>3.8124067998807041</v>
      </c>
      <c r="AB45" s="23">
        <f>'Raw Data (NEAM)'!AB45/'1 minus TOT (NEAM)'!AB97</f>
        <v>1.2313705054715998</v>
      </c>
    </row>
    <row r="46" spans="1:29">
      <c r="A46" s="21">
        <f t="shared" si="2"/>
        <v>2002</v>
      </c>
      <c r="B46" s="23">
        <f t="shared" si="0"/>
        <v>850.58380723396078</v>
      </c>
      <c r="C46" s="23">
        <f>'Raw Data (NEAM)'!C46/'1 minus TOT (NEAM)'!C98</f>
        <v>1.0119471557674871</v>
      </c>
      <c r="D46" s="23">
        <f>'Raw Data (NEAM)'!D46/'1 minus TOT (NEAM)'!D98</f>
        <v>0</v>
      </c>
      <c r="E46" s="23">
        <f>'Raw Data (NEAM)'!E46/'1 minus TOT (NEAM)'!E98</f>
        <v>0</v>
      </c>
      <c r="F46" s="23">
        <f>'Raw Data (NEAM)'!F46/'1 minus TOT (NEAM)'!F98</f>
        <v>0</v>
      </c>
      <c r="G46" s="23">
        <f>'Raw Data (NEAM)'!G46/'1 minus TOT (NEAM)'!G98</f>
        <v>0</v>
      </c>
      <c r="H46" s="23">
        <f t="shared" si="1"/>
        <v>1.0119471557674871</v>
      </c>
      <c r="I46" s="23">
        <f>'Raw Data (NEAM)'!I46/'1 minus TOT (NEAM)'!I98</f>
        <v>0</v>
      </c>
      <c r="J46" s="23">
        <f>'Raw Data (NEAM)'!J46/'1 minus TOT (NEAM)'!J98</f>
        <v>3.0006049328958668</v>
      </c>
      <c r="K46" s="23">
        <f>'Raw Data (NEAM)'!K46/'1 minus TOT (NEAM)'!K98</f>
        <v>4.0012810883838217</v>
      </c>
      <c r="L46" s="23">
        <f>'Raw Data (NEAM)'!L46/'1 minus TOT (NEAM)'!L98</f>
        <v>7.00774356161826</v>
      </c>
      <c r="M46" s="23">
        <f>'Raw Data (NEAM)'!M46/'1 minus TOT (NEAM)'!M98</f>
        <v>11.022352222304242</v>
      </c>
      <c r="N46" s="23">
        <f>'Raw Data (NEAM)'!N46/'1 minus TOT (NEAM)'!N98</f>
        <v>29.053140210382541</v>
      </c>
      <c r="O46" s="23">
        <f>'Raw Data (NEAM)'!O46/'1 minus TOT (NEAM)'!O98</f>
        <v>28.058457176407707</v>
      </c>
      <c r="P46" s="23">
        <f>'Raw Data (NEAM)'!P46/'1 minus TOT (NEAM)'!P98</f>
        <v>47.138964929932939</v>
      </c>
      <c r="Q46" s="23">
        <f>'Raw Data (NEAM)'!Q46/'1 minus TOT (NEAM)'!Q98</f>
        <v>40.184014501805109</v>
      </c>
      <c r="R46" s="23">
        <f>'Raw Data (NEAM)'!R46/'1 minus TOT (NEAM)'!R98</f>
        <v>74.573341544567569</v>
      </c>
      <c r="S46" s="23">
        <f>'Raw Data (NEAM)'!S46/'1 minus TOT (NEAM)'!S98</f>
        <v>80.070099079465777</v>
      </c>
      <c r="T46" s="23">
        <f>'Raw Data (NEAM)'!T46/'1 minus TOT (NEAM)'!T98</f>
        <v>85.53064916695449</v>
      </c>
      <c r="U46" s="23">
        <f>'Raw Data (NEAM)'!U46/'1 minus TOT (NEAM)'!U98</f>
        <v>97.436982140301225</v>
      </c>
      <c r="V46" s="23">
        <f>'Raw Data (NEAM)'!V46/'1 minus TOT (NEAM)'!V98</f>
        <v>108.98949253473721</v>
      </c>
      <c r="W46" s="23">
        <f>'Raw Data (NEAM)'!W46/'1 minus TOT (NEAM)'!W98</f>
        <v>96.35653715018735</v>
      </c>
      <c r="X46" s="23">
        <f>'Raw Data (NEAM)'!X46/'1 minus TOT (NEAM)'!X98</f>
        <v>84.513056248731388</v>
      </c>
      <c r="Y46" s="23">
        <f>'Raw Data (NEAM)'!Y46/'1 minus TOT (NEAM)'!Y98</f>
        <v>31.9411281562144</v>
      </c>
      <c r="Z46" s="23">
        <f>'Raw Data (NEAM)'!Z46/'1 minus TOT (NEAM)'!Z98</f>
        <v>15.647597254004575</v>
      </c>
      <c r="AA46" s="23">
        <f>'Raw Data (NEAM)'!AA46/'1 minus TOT (NEAM)'!AA98</f>
        <v>5.046418179298878</v>
      </c>
      <c r="AB46" s="23">
        <f>'Raw Data (NEAM)'!AB46/'1 minus TOT (NEAM)'!AB98</f>
        <v>0</v>
      </c>
    </row>
    <row r="47" spans="1:29">
      <c r="A47" s="21">
        <f t="shared" si="2"/>
        <v>2003</v>
      </c>
      <c r="B47" s="23">
        <f t="shared" si="0"/>
        <v>829.83757922611005</v>
      </c>
      <c r="C47" s="23">
        <f>'Raw Data (NEAM)'!C47/'1 minus TOT (NEAM)'!C99</f>
        <v>0</v>
      </c>
      <c r="D47" s="23">
        <f>'Raw Data (NEAM)'!D47/'1 minus TOT (NEAM)'!D99</f>
        <v>0</v>
      </c>
      <c r="E47" s="23">
        <f>'Raw Data (NEAM)'!E47/'1 minus TOT (NEAM)'!E99</f>
        <v>0</v>
      </c>
      <c r="F47" s="23">
        <f>'Raw Data (NEAM)'!F47/'1 minus TOT (NEAM)'!F99</f>
        <v>0</v>
      </c>
      <c r="G47" s="23">
        <f>'Raw Data (NEAM)'!G47/'1 minus TOT (NEAM)'!G99</f>
        <v>0</v>
      </c>
      <c r="H47" s="23">
        <f t="shared" si="1"/>
        <v>0</v>
      </c>
      <c r="I47" s="23">
        <f>'Raw Data (NEAM)'!I47/'1 minus TOT (NEAM)'!I99</f>
        <v>2.0056068668187379</v>
      </c>
      <c r="J47" s="23">
        <f>'Raw Data (NEAM)'!J47/'1 minus TOT (NEAM)'!J99</f>
        <v>4.0007171129527084</v>
      </c>
      <c r="K47" s="23">
        <f>'Raw Data (NEAM)'!K47/'1 minus TOT (NEAM)'!K99</f>
        <v>3.00094611177501</v>
      </c>
      <c r="L47" s="23">
        <f>'Raw Data (NEAM)'!L47/'1 minus TOT (NEAM)'!L99</f>
        <v>7.0076604153308706</v>
      </c>
      <c r="M47" s="23">
        <f>'Raw Data (NEAM)'!M47/'1 minus TOT (NEAM)'!M99</f>
        <v>15.030943687019581</v>
      </c>
      <c r="N47" s="23">
        <f>'Raw Data (NEAM)'!N47/'1 minus TOT (NEAM)'!N99</f>
        <v>23.041266235403164</v>
      </c>
      <c r="O47" s="23">
        <f>'Raw Data (NEAM)'!O47/'1 minus TOT (NEAM)'!O99</f>
        <v>26.05306527865239</v>
      </c>
      <c r="P47" s="23">
        <f>'Raw Data (NEAM)'!P47/'1 minus TOT (NEAM)'!P99</f>
        <v>43.116917879234585</v>
      </c>
      <c r="Q47" s="23">
        <f>'Raw Data (NEAM)'!Q47/'1 minus TOT (NEAM)'!Q99</f>
        <v>69.310174833058412</v>
      </c>
      <c r="R47" s="23">
        <f>'Raw Data (NEAM)'!R47/'1 minus TOT (NEAM)'!R99</f>
        <v>68.530175534969658</v>
      </c>
      <c r="S47" s="23">
        <f>'Raw Data (NEAM)'!S47/'1 minus TOT (NEAM)'!S99</f>
        <v>62.822327298419488</v>
      </c>
      <c r="T47" s="23">
        <f>'Raw Data (NEAM)'!T47/'1 minus TOT (NEAM)'!T99</f>
        <v>96.732489313592694</v>
      </c>
      <c r="U47" s="23">
        <f>'Raw Data (NEAM)'!U47/'1 minus TOT (NEAM)'!U99</f>
        <v>86.143408012493239</v>
      </c>
      <c r="V47" s="23">
        <f>'Raw Data (NEAM)'!V47/'1 minus TOT (NEAM)'!V99</f>
        <v>96.477029473954744</v>
      </c>
      <c r="W47" s="23">
        <f>'Raw Data (NEAM)'!W47/'1 minus TOT (NEAM)'!W99</f>
        <v>93.124746383057726</v>
      </c>
      <c r="X47" s="23">
        <f>'Raw Data (NEAM)'!X47/'1 minus TOT (NEAM)'!X99</f>
        <v>69.600687771821583</v>
      </c>
      <c r="Y47" s="23">
        <f>'Raw Data (NEAM)'!Y47/'1 minus TOT (NEAM)'!Y99</f>
        <v>37.434341000735458</v>
      </c>
      <c r="Z47" s="23">
        <f>'Raw Data (NEAM)'!Z47/'1 minus TOT (NEAM)'!Z99</f>
        <v>18.942993104787803</v>
      </c>
      <c r="AA47" s="23">
        <f>'Raw Data (NEAM)'!AA47/'1 minus TOT (NEAM)'!AA99</f>
        <v>7.462082912032356</v>
      </c>
      <c r="AB47" s="23">
        <f>'Raw Data (NEAM)'!AB47/'1 minus TOT (NEAM)'!AB99</f>
        <v>0</v>
      </c>
    </row>
    <row r="48" spans="1:29">
      <c r="A48" s="21">
        <f t="shared" si="2"/>
        <v>2004</v>
      </c>
      <c r="B48" s="23">
        <f t="shared" si="0"/>
        <v>872.7415031470108</v>
      </c>
      <c r="C48" s="23">
        <f>'Raw Data (NEAM)'!C48/'1 minus TOT (NEAM)'!C100</f>
        <v>0</v>
      </c>
      <c r="D48" s="23">
        <f>'Raw Data (NEAM)'!D48/'1 minus TOT (NEAM)'!D100</f>
        <v>0</v>
      </c>
      <c r="E48" s="23">
        <f>'Raw Data (NEAM)'!E48/'1 minus TOT (NEAM)'!E100</f>
        <v>0</v>
      </c>
      <c r="F48" s="23">
        <f>'Raw Data (NEAM)'!F48/'1 minus TOT (NEAM)'!F100</f>
        <v>0</v>
      </c>
      <c r="G48" s="23">
        <f>'Raw Data (NEAM)'!G48/'1 minus TOT (NEAM)'!G100</f>
        <v>0</v>
      </c>
      <c r="H48" s="23">
        <f t="shared" si="1"/>
        <v>0</v>
      </c>
      <c r="I48" s="23">
        <f>'Raw Data (NEAM)'!I48/'1 minus TOT (NEAM)'!I100</f>
        <v>1.0028289610340617</v>
      </c>
      <c r="J48" s="23">
        <f>'Raw Data (NEAM)'!J48/'1 minus TOT (NEAM)'!J100</f>
        <v>4.0007697331687826</v>
      </c>
      <c r="K48" s="23">
        <f>'Raw Data (NEAM)'!K48/'1 minus TOT (NEAM)'!K100</f>
        <v>5.0013700402140673</v>
      </c>
      <c r="L48" s="23">
        <f>'Raw Data (NEAM)'!L48/'1 minus TOT (NEAM)'!L100</f>
        <v>11.011870627570866</v>
      </c>
      <c r="M48" s="23">
        <f>'Raw Data (NEAM)'!M48/'1 minus TOT (NEAM)'!M100</f>
        <v>14.026815755270846</v>
      </c>
      <c r="N48" s="23">
        <f>'Raw Data (NEAM)'!N48/'1 minus TOT (NEAM)'!N100</f>
        <v>18.032592328553331</v>
      </c>
      <c r="O48" s="23">
        <f>'Raw Data (NEAM)'!O48/'1 minus TOT (NEAM)'!O100</f>
        <v>16.032171592507847</v>
      </c>
      <c r="P48" s="23">
        <f>'Raw Data (NEAM)'!P48/'1 minus TOT (NEAM)'!P100</f>
        <v>32.07923670122976</v>
      </c>
      <c r="Q48" s="23">
        <f>'Raw Data (NEAM)'!Q48/'1 minus TOT (NEAM)'!Q100</f>
        <v>65.266311072642125</v>
      </c>
      <c r="R48" s="23">
        <f>'Raw Data (NEAM)'!R48/'1 minus TOT (NEAM)'!R100</f>
        <v>76.56292825517491</v>
      </c>
      <c r="S48" s="23">
        <f>'Raw Data (NEAM)'!S48/'1 minus TOT (NEAM)'!S100</f>
        <v>84.026390164250714</v>
      </c>
      <c r="T48" s="23">
        <f>'Raw Data (NEAM)'!T48/'1 minus TOT (NEAM)'!T100</f>
        <v>81.48319943831261</v>
      </c>
      <c r="U48" s="23">
        <f>'Raw Data (NEAM)'!U48/'1 minus TOT (NEAM)'!U100</f>
        <v>111.69281982246156</v>
      </c>
      <c r="V48" s="23">
        <f>'Raw Data (NEAM)'!V48/'1 minus TOT (NEAM)'!V100</f>
        <v>105.68103012500853</v>
      </c>
      <c r="W48" s="23">
        <f>'Raw Data (NEAM)'!W48/'1 minus TOT (NEAM)'!W100</f>
        <v>100.23659578349954</v>
      </c>
      <c r="X48" s="23">
        <f>'Raw Data (NEAM)'!X48/'1 minus TOT (NEAM)'!X100</f>
        <v>76.773856264936839</v>
      </c>
      <c r="Y48" s="23">
        <f>'Raw Data (NEAM)'!Y48/'1 minus TOT (NEAM)'!Y100</f>
        <v>48.474368248170855</v>
      </c>
      <c r="Z48" s="23">
        <f>'Raw Data (NEAM)'!Z48/'1 minus TOT (NEAM)'!Z100</f>
        <v>18.911393175661278</v>
      </c>
      <c r="AA48" s="23">
        <f>'Raw Data (NEAM)'!AA48/'1 minus TOT (NEAM)'!AA100</f>
        <v>1.2239632422243167</v>
      </c>
      <c r="AB48" s="23">
        <f>'Raw Data (NEAM)'!AB48/'1 minus TOT (NEAM)'!AB100</f>
        <v>1.2209918151179586</v>
      </c>
    </row>
    <row r="49" spans="1:28">
      <c r="A49" s="21">
        <f t="shared" si="2"/>
        <v>2005</v>
      </c>
      <c r="B49" s="23">
        <f t="shared" si="0"/>
        <v>863.74444821011548</v>
      </c>
      <c r="C49" s="23">
        <f>'Raw Data (NEAM)'!C49/'1 minus TOT (NEAM)'!C101</f>
        <v>0</v>
      </c>
      <c r="D49" s="23">
        <f>'Raw Data (NEAM)'!D49/'1 minus TOT (NEAM)'!D101</f>
        <v>0</v>
      </c>
      <c r="E49" s="23">
        <f>'Raw Data (NEAM)'!E49/'1 minus TOT (NEAM)'!E101</f>
        <v>0</v>
      </c>
      <c r="F49" s="23">
        <f>'Raw Data (NEAM)'!F49/'1 minus TOT (NEAM)'!F101</f>
        <v>1.0004206171312051</v>
      </c>
      <c r="G49" s="23">
        <f>'Raw Data (NEAM)'!G49/'1 minus TOT (NEAM)'!G101</f>
        <v>0</v>
      </c>
      <c r="H49" s="23">
        <f t="shared" si="1"/>
        <v>1.0004206171312051</v>
      </c>
      <c r="I49" s="23">
        <f>'Raw Data (NEAM)'!I49/'1 minus TOT (NEAM)'!I101</f>
        <v>4.0115461271527302</v>
      </c>
      <c r="J49" s="23">
        <f>'Raw Data (NEAM)'!J49/'1 minus TOT (NEAM)'!J101</f>
        <v>2.0003732909101157</v>
      </c>
      <c r="K49" s="23">
        <f>'Raw Data (NEAM)'!K49/'1 minus TOT (NEAM)'!K101</f>
        <v>3.0008385303638607</v>
      </c>
      <c r="L49" s="23">
        <f>'Raw Data (NEAM)'!L49/'1 minus TOT (NEAM)'!L101</f>
        <v>10.011475963246752</v>
      </c>
      <c r="M49" s="23">
        <f>'Raw Data (NEAM)'!M49/'1 minus TOT (NEAM)'!M101</f>
        <v>10.019792746461627</v>
      </c>
      <c r="N49" s="23">
        <f>'Raw Data (NEAM)'!N49/'1 minus TOT (NEAM)'!N101</f>
        <v>20.037952207721275</v>
      </c>
      <c r="O49" s="23">
        <f>'Raw Data (NEAM)'!O49/'1 minus TOT (NEAM)'!O101</f>
        <v>20.040975051528704</v>
      </c>
      <c r="P49" s="23">
        <f>'Raw Data (NEAM)'!P49/'1 minus TOT (NEAM)'!P101</f>
        <v>32.07840073520368</v>
      </c>
      <c r="Q49" s="23">
        <f>'Raw Data (NEAM)'!Q49/'1 minus TOT (NEAM)'!Q101</f>
        <v>61.244146780849462</v>
      </c>
      <c r="R49" s="23">
        <f>'Raw Data (NEAM)'!R49/'1 minus TOT (NEAM)'!R101</f>
        <v>90.651491274149308</v>
      </c>
      <c r="S49" s="23">
        <f>'Raw Data (NEAM)'!S49/'1 minus TOT (NEAM)'!S101</f>
        <v>93.097858748001542</v>
      </c>
      <c r="T49" s="23">
        <f>'Raw Data (NEAM)'!T49/'1 minus TOT (NEAM)'!T101</f>
        <v>91.739940880614128</v>
      </c>
      <c r="U49" s="23">
        <f>'Raw Data (NEAM)'!U49/'1 minus TOT (NEAM)'!U101</f>
        <v>88.135078601633367</v>
      </c>
      <c r="V49" s="23">
        <f>'Raw Data (NEAM)'!V49/'1 minus TOT (NEAM)'!V101</f>
        <v>108.70572967819253</v>
      </c>
      <c r="W49" s="23">
        <f>'Raw Data (NEAM)'!W49/'1 minus TOT (NEAM)'!W101</f>
        <v>85.430138522406537</v>
      </c>
      <c r="X49" s="23">
        <f>'Raw Data (NEAM)'!X49/'1 minus TOT (NEAM)'!X101</f>
        <v>83.046445546335065</v>
      </c>
      <c r="Y49" s="23">
        <f>'Raw Data (NEAM)'!Y49/'1 minus TOT (NEAM)'!Y101</f>
        <v>37.068223691340634</v>
      </c>
      <c r="Z49" s="23">
        <f>'Raw Data (NEAM)'!Z49/'1 minus TOT (NEAM)'!Z101</f>
        <v>16.392334096109838</v>
      </c>
      <c r="AA49" s="23">
        <f>'Raw Data (NEAM)'!AA49/'1 minus TOT (NEAM)'!AA101</f>
        <v>4.8386764251108136</v>
      </c>
      <c r="AB49" s="23">
        <f>'Raw Data (NEAM)'!AB49/'1 minus TOT (NEAM)'!AB101</f>
        <v>1.192608695652174</v>
      </c>
    </row>
    <row r="50" spans="1:28">
      <c r="A50" s="21">
        <f t="shared" si="2"/>
        <v>2006</v>
      </c>
      <c r="B50" s="23">
        <f t="shared" si="0"/>
        <v>918.47637034298032</v>
      </c>
      <c r="C50" s="23">
        <f>'Raw Data (NEAM)'!C50/'1 minus TOT (NEAM)'!C102</f>
        <v>0</v>
      </c>
      <c r="D50" s="23">
        <f>'Raw Data (NEAM)'!D50/'1 minus TOT (NEAM)'!D102</f>
        <v>0</v>
      </c>
      <c r="E50" s="23">
        <f>'Raw Data (NEAM)'!E50/'1 minus TOT (NEAM)'!E102</f>
        <v>0</v>
      </c>
      <c r="F50" s="23">
        <f>'Raw Data (NEAM)'!F50/'1 minus TOT (NEAM)'!F102</f>
        <v>1.0004104245680145</v>
      </c>
      <c r="G50" s="23">
        <f>'Raw Data (NEAM)'!G50/'1 minus TOT (NEAM)'!G102</f>
        <v>0</v>
      </c>
      <c r="H50" s="23">
        <f t="shared" si="1"/>
        <v>1.0004104245680145</v>
      </c>
      <c r="I50" s="23">
        <f>'Raw Data (NEAM)'!I50/'1 minus TOT (NEAM)'!I102</f>
        <v>0</v>
      </c>
      <c r="J50" s="23">
        <f>'Raw Data (NEAM)'!J50/'1 minus TOT (NEAM)'!J102</f>
        <v>5.0009328959464829</v>
      </c>
      <c r="K50" s="23">
        <f>'Raw Data (NEAM)'!K50/'1 minus TOT (NEAM)'!K102</f>
        <v>6.0013624346490921</v>
      </c>
      <c r="L50" s="23">
        <f>'Raw Data (NEAM)'!L50/'1 minus TOT (NEAM)'!L102</f>
        <v>10.012082887731079</v>
      </c>
      <c r="M50" s="23">
        <f>'Raw Data (NEAM)'!M50/'1 minus TOT (NEAM)'!M102</f>
        <v>15.028693024099372</v>
      </c>
      <c r="N50" s="23">
        <f>'Raw Data (NEAM)'!N50/'1 minus TOT (NEAM)'!N102</f>
        <v>15.029713213064754</v>
      </c>
      <c r="O50" s="23">
        <f>'Raw Data (NEAM)'!O50/'1 minus TOT (NEAM)'!O102</f>
        <v>24.047136026287848</v>
      </c>
      <c r="P50" s="23">
        <f>'Raw Data (NEAM)'!P50/'1 minus TOT (NEAM)'!P102</f>
        <v>43.105586146021608</v>
      </c>
      <c r="Q50" s="23">
        <f>'Raw Data (NEAM)'!Q50/'1 minus TOT (NEAM)'!Q102</f>
        <v>65.249781505177268</v>
      </c>
      <c r="R50" s="23">
        <f>'Raw Data (NEAM)'!R50/'1 minus TOT (NEAM)'!R102</f>
        <v>80.546225168879801</v>
      </c>
      <c r="S50" s="23">
        <f>'Raw Data (NEAM)'!S50/'1 minus TOT (NEAM)'!S102</f>
        <v>102.14200071942669</v>
      </c>
      <c r="T50" s="23">
        <f>'Raw Data (NEAM)'!T50/'1 minus TOT (NEAM)'!T102</f>
        <v>95.824690929402351</v>
      </c>
      <c r="U50" s="23">
        <f>'Raw Data (NEAM)'!U50/'1 minus TOT (NEAM)'!U102</f>
        <v>106.51206625373194</v>
      </c>
      <c r="V50" s="23">
        <f>'Raw Data (NEAM)'!V50/'1 minus TOT (NEAM)'!V102</f>
        <v>94.116957288193191</v>
      </c>
      <c r="W50" s="23">
        <f>'Raw Data (NEAM)'!W50/'1 minus TOT (NEAM)'!W102</f>
        <v>89.529588894355626</v>
      </c>
      <c r="X50" s="23">
        <f>'Raw Data (NEAM)'!X50/'1 minus TOT (NEAM)'!X102</f>
        <v>79.323829673906616</v>
      </c>
      <c r="Y50" s="23">
        <f>'Raw Data (NEAM)'!Y50/'1 minus TOT (NEAM)'!Y102</f>
        <v>61.409359216211286</v>
      </c>
      <c r="Z50" s="23">
        <f>'Raw Data (NEAM)'!Z50/'1 minus TOT (NEAM)'!Z102</f>
        <v>17.511829436038514</v>
      </c>
      <c r="AA50" s="23">
        <f>'Raw Data (NEAM)'!AA50/'1 minus TOT (NEAM)'!AA102</f>
        <v>7.0841242052888607</v>
      </c>
      <c r="AB50" s="23">
        <f>'Raw Data (NEAM)'!AB50/'1 minus TOT (NEAM)'!AB102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Raw Data (EAM)</vt:lpstr>
      <vt:lpstr>1 minus TOT (EAM)</vt:lpstr>
      <vt:lpstr>Raw Adj (EAM)</vt:lpstr>
      <vt:lpstr>Raw Data (EAF)</vt:lpstr>
      <vt:lpstr>1 minus TOT (EAF)</vt:lpstr>
      <vt:lpstr>Raw Adj (EAF)</vt:lpstr>
      <vt:lpstr>Raw Data (NEAM)</vt:lpstr>
      <vt:lpstr>1 minus TOT (NEAM)</vt:lpstr>
      <vt:lpstr>Raw Adj (NEAM)</vt:lpstr>
      <vt:lpstr>Raw Data (NEAF)</vt:lpstr>
      <vt:lpstr>1 minus TOT (NEAF)</vt:lpstr>
      <vt:lpstr>Raw Adj (NEAF)</vt:lpstr>
      <vt:lpstr>Population (EAM)</vt:lpstr>
      <vt:lpstr>Population (EAF)</vt:lpstr>
      <vt:lpstr>Population (NEAM)</vt:lpstr>
      <vt:lpstr>Population (NEAF)</vt:lpstr>
      <vt:lpstr>Mortality by birth year (EAM)</vt:lpstr>
      <vt:lpstr>Mortality by birth year (EAF)</vt:lpstr>
      <vt:lpstr>Mortality by birth year (NEAM)</vt:lpstr>
      <vt:lpstr>Mortality by birth year (NEAF)</vt:lpstr>
      <vt:lpstr>Decades (EA)</vt:lpstr>
      <vt:lpstr>Decades (NEA)</vt:lpstr>
      <vt:lpstr>Mortality Chart (EA)</vt:lpstr>
      <vt:lpstr>Mortality Chart (NEA)</vt:lpstr>
      <vt:lpstr>Early (EA)</vt:lpstr>
      <vt:lpstr>Early (NEA)</vt:lpstr>
      <vt:lpstr>Middle (EA)</vt:lpstr>
      <vt:lpstr>Middle (NEA)</vt:lpstr>
      <vt:lpstr>Late (EA)</vt:lpstr>
      <vt:lpstr>Late (NEA)</vt:lpstr>
      <vt:lpstr>0.5-3 (EA)</vt:lpstr>
      <vt:lpstr>0.5-3 (NEA)</vt:lpstr>
      <vt:lpstr>7.5-17.5 (EA)</vt:lpstr>
      <vt:lpstr>7.5-17.5 (NEA)</vt:lpstr>
      <vt:lpstr>22.5-42.5 (EA)</vt:lpstr>
      <vt:lpstr>22.5-42.5 (NEA)</vt:lpstr>
      <vt:lpstr>52.5-72.5 (EA)</vt:lpstr>
      <vt:lpstr>52.5-72.5 (NEA)</vt:lpstr>
      <vt:lpstr>82.5-102.5 (EA)</vt:lpstr>
      <vt:lpstr>82.5-102.5 (NEA)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Causes</dc:title>
  <dc:creator>MIT CEHS</dc:creator>
  <cp:lastModifiedBy>Ameya</cp:lastModifiedBy>
  <dcterms:created xsi:type="dcterms:W3CDTF">2002-07-25T02:50:33Z</dcterms:created>
  <dcterms:modified xsi:type="dcterms:W3CDTF">2021-09-03T17:46:12Z</dcterms:modified>
</cp:coreProperties>
</file>